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7775" windowHeight="7485" activeTab="0"/>
  </bookViews>
  <sheets>
    <sheet name="tabela 1." sheetId="1" r:id="rId1"/>
    <sheet name="tabela 2." sheetId="2" r:id="rId2"/>
  </sheets>
  <definedNames/>
  <calcPr fullCalcOnLoad="1"/>
</workbook>
</file>

<file path=xl/sharedStrings.xml><?xml version="1.0" encoding="utf-8"?>
<sst xmlns="http://schemas.openxmlformats.org/spreadsheetml/2006/main" count="119" uniqueCount="58">
  <si>
    <t>OPŠTINA</t>
  </si>
  <si>
    <t xml:space="preserve">Broj predškolskih ustanova </t>
  </si>
  <si>
    <t>Broj vaspitnih
 jedinica</t>
  </si>
  <si>
    <t>Prosječan broj djece
 po vaspitnoj jedinici</t>
  </si>
  <si>
    <t>Broj vaspitnih
 grupa</t>
  </si>
  <si>
    <t>Prosječan broj djece
 po vaspitnoj grupi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</si>
  <si>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</si>
  <si>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</si>
  <si>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</si>
  <si>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</si>
  <si>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</si>
  <si>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</si>
  <si>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</si>
  <si>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</si>
  <si>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</si>
  <si>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</si>
  <si>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</si>
  <si>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</si>
  <si>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</si>
  <si>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</si>
  <si>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</si>
  <si>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</si>
  <si>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</si>
  <si>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</si>
  <si>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Broj djece
u predškolskim ustanovama</t>
  </si>
  <si>
    <t>NIKŠIĆ</t>
  </si>
  <si>
    <t xml:space="preserve">BERANE </t>
  </si>
  <si>
    <t>PETNJICA*</t>
  </si>
  <si>
    <t xml:space="preserve">PLAV </t>
  </si>
  <si>
    <t xml:space="preserve">PLJEVLJA </t>
  </si>
  <si>
    <t>ŽABLJAK*</t>
  </si>
  <si>
    <t>PLUŽINE</t>
  </si>
  <si>
    <t xml:space="preserve">GUSINJE* </t>
  </si>
  <si>
    <t>…</t>
  </si>
  <si>
    <t>Broj 
ustanova</t>
  </si>
  <si>
    <t xml:space="preserve">Broj djece </t>
  </si>
  <si>
    <t xml:space="preserve">        Zaposleni</t>
  </si>
  <si>
    <t>Prosječan broj djece po vaspitaču</t>
  </si>
  <si>
    <t>Ukupno</t>
  </si>
  <si>
    <t xml:space="preserve">Dječaci </t>
  </si>
  <si>
    <t>Djevojčice</t>
  </si>
  <si>
    <t>Vaspitači/ce</t>
  </si>
  <si>
    <t>...</t>
  </si>
  <si>
    <r>
      <rPr>
        <i/>
        <vertAlign val="superscript"/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U opštinama Andrijevica, Plužine i Šavnik u koloni Zaposleni - Ukupno dat je ukupan broj zaposlenih koji rade kao vaspitači u obrazovnim centrima. </t>
    </r>
  </si>
  <si>
    <t>TUZI*</t>
  </si>
  <si>
    <t>Tabela 1. Broj predškolskih ustanova, vaspitnih jedinica i grupa, broj djece, prosječan broj djece po vaspitnoj jedinici i grupi po opštinama 2022/2023. g.</t>
  </si>
  <si>
    <t>Tabela 2. Broj ustanova, broj djece po polu, zaposleni, vaspitači i prosječan broj djece po vaspitaču po opštinama, 2022/2023. g.</t>
  </si>
  <si>
    <r>
      <t>ANDRIJEVICA</t>
    </r>
    <r>
      <rPr>
        <vertAlign val="superscript"/>
        <sz val="10"/>
        <rFont val="Arial"/>
        <family val="2"/>
      </rPr>
      <t>1</t>
    </r>
  </si>
  <si>
    <r>
      <t>GUSINJE</t>
    </r>
    <r>
      <rPr>
        <vertAlign val="superscript"/>
        <sz val="10"/>
        <rFont val="Arial"/>
        <family val="2"/>
      </rPr>
      <t>2</t>
    </r>
  </si>
  <si>
    <r>
      <t>PETNJICA</t>
    </r>
    <r>
      <rPr>
        <vertAlign val="superscript"/>
        <sz val="10"/>
        <rFont val="Arial"/>
        <family val="2"/>
      </rPr>
      <t>2</t>
    </r>
  </si>
  <si>
    <r>
      <t>PLUŽINE</t>
    </r>
    <r>
      <rPr>
        <vertAlign val="superscript"/>
        <sz val="10"/>
        <rFont val="Arial"/>
        <family val="2"/>
      </rPr>
      <t>1</t>
    </r>
  </si>
  <si>
    <r>
      <t>ŠAVNIK</t>
    </r>
    <r>
      <rPr>
        <vertAlign val="superscript"/>
        <sz val="10"/>
        <rFont val="Arial"/>
        <family val="2"/>
      </rPr>
      <t>1</t>
    </r>
  </si>
  <si>
    <r>
      <t>TUZI</t>
    </r>
    <r>
      <rPr>
        <vertAlign val="superscript"/>
        <sz val="10"/>
        <rFont val="Arial"/>
        <family val="2"/>
      </rPr>
      <t>1</t>
    </r>
  </si>
  <si>
    <r>
      <t>ŽABLJAK</t>
    </r>
    <r>
      <rPr>
        <vertAlign val="superscript"/>
        <sz val="10"/>
        <rFont val="Arial"/>
        <family val="2"/>
      </rPr>
      <t>2</t>
    </r>
  </si>
  <si>
    <r>
      <t>ZETA</t>
    </r>
    <r>
      <rPr>
        <vertAlign val="superscript"/>
        <sz val="10"/>
        <color indexed="8"/>
        <rFont val="Arial"/>
        <family val="2"/>
      </rPr>
      <t>2</t>
    </r>
  </si>
  <si>
    <t>* Opštine Gusinje, Petnjica, Žabljak,Tuzi i Zeta nemaju predškolske ustanove već vaspitne jedinice koje su u sastavu ustanova u opštinama Plav, Berane, Pljevlja i Podgorica.</t>
  </si>
  <si>
    <t>ZETA*</t>
  </si>
  <si>
    <r>
      <rPr>
        <i/>
        <vertAlign val="superscript"/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Opštine Gusinje, Petnjica, Žabljak , Tuzi i Zeta nemaju predškolske ustanove već vaspitne jedinice, pa su njihovi zaposleni uključeni u ustanovama u opštinama Plav, Berane, Pljevlja i Podgorica. 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</si>
</sst>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3" fontId="49" fillId="33" borderId="12" xfId="0" applyNumberFormat="1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49" fillId="33" borderId="11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196" fontId="49" fillId="0" borderId="0" xfId="0" applyNumberFormat="1" applyFont="1" applyAlignment="1">
      <alignment/>
    </xf>
    <xf numFmtId="0" fontId="47" fillId="33" borderId="12" xfId="0" applyFont="1" applyFill="1" applyBorder="1" applyAlignment="1">
      <alignment horizontal="right"/>
    </xf>
    <xf numFmtId="3" fontId="47" fillId="33" borderId="12" xfId="0" applyNumberFormat="1" applyFont="1" applyFill="1" applyBorder="1" applyAlignment="1">
      <alignment horizontal="right"/>
    </xf>
    <xf numFmtId="0" fontId="3" fillId="34" borderId="10" xfId="48" applyFont="1" applyFill="1" applyBorder="1" applyAlignment="1">
      <alignment horizontal="center" vertical="center"/>
    </xf>
    <xf numFmtId="0" fontId="2" fillId="34" borderId="11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3" fillId="0" borderId="11" xfId="39" applyFont="1" applyFill="1" applyBorder="1" applyAlignment="1">
      <alignment/>
    </xf>
    <xf numFmtId="0" fontId="49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49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96" fontId="49" fillId="0" borderId="0" xfId="0" applyNumberFormat="1" applyFont="1" applyFill="1" applyAlignment="1">
      <alignment/>
    </xf>
    <xf numFmtId="3" fontId="49" fillId="0" borderId="0" xfId="0" applyNumberFormat="1" applyFont="1" applyAlignment="1">
      <alignment/>
    </xf>
    <xf numFmtId="197" fontId="2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196" fontId="49" fillId="0" borderId="10" xfId="0" applyNumberFormat="1" applyFont="1" applyFill="1" applyBorder="1" applyAlignment="1">
      <alignment/>
    </xf>
    <xf numFmtId="196" fontId="47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2" fillId="34" borderId="10" xfId="48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0" fontId="4" fillId="0" borderId="10" xfId="57" applyFont="1" applyFill="1" applyBorder="1" applyAlignment="1">
      <alignment horizontal="right" wrapText="1"/>
      <protection/>
    </xf>
    <xf numFmtId="3" fontId="2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3" fontId="3" fillId="0" borderId="10" xfId="39" applyNumberFormat="1" applyFont="1" applyFill="1" applyBorder="1" applyAlignment="1">
      <alignment horizontal="left"/>
    </xf>
    <xf numFmtId="3" fontId="3" fillId="0" borderId="11" xfId="39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0" fontId="49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196" fontId="2" fillId="34" borderId="14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" fontId="49" fillId="0" borderId="0" xfId="0" applyNumberFormat="1" applyFont="1" applyAlignment="1">
      <alignment/>
    </xf>
    <xf numFmtId="3" fontId="49" fillId="0" borderId="10" xfId="0" applyNumberFormat="1" applyFont="1" applyBorder="1" applyAlignment="1">
      <alignment horizontal="right"/>
    </xf>
    <xf numFmtId="1" fontId="3" fillId="0" borderId="10" xfId="39" applyNumberFormat="1" applyFont="1" applyFill="1" applyBorder="1" applyAlignment="1">
      <alignment horizontal="right"/>
    </xf>
    <xf numFmtId="1" fontId="3" fillId="0" borderId="11" xfId="39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" fontId="3" fillId="0" borderId="13" xfId="39" applyNumberFormat="1" applyFont="1" applyFill="1" applyBorder="1" applyAlignment="1">
      <alignment horizontal="right"/>
    </xf>
    <xf numFmtId="0" fontId="4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3" fontId="2" fillId="0" borderId="1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" fillId="0" borderId="0" xfId="57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top"/>
    </xf>
    <xf numFmtId="3" fontId="49" fillId="0" borderId="0" xfId="0" applyNumberFormat="1" applyFont="1" applyBorder="1" applyAlignment="1">
      <alignment horizontal="right"/>
    </xf>
    <xf numFmtId="3" fontId="3" fillId="0" borderId="0" xfId="39" applyNumberFormat="1" applyFont="1" applyFill="1" applyBorder="1" applyAlignment="1">
      <alignment horizontal="left"/>
    </xf>
    <xf numFmtId="3" fontId="3" fillId="0" borderId="0" xfId="39" applyNumberFormat="1" applyFont="1" applyFill="1" applyBorder="1" applyAlignment="1">
      <alignment/>
    </xf>
    <xf numFmtId="1" fontId="3" fillId="0" borderId="0" xfId="39" applyNumberFormat="1" applyFont="1" applyFill="1" applyBorder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0" fontId="1" fillId="0" borderId="0" xfId="57" applyFont="1" applyFill="1" applyBorder="1" applyAlignment="1">
      <alignment horizontal="right" wrapText="1"/>
      <protection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96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right"/>
    </xf>
    <xf numFmtId="0" fontId="3" fillId="0" borderId="0" xfId="39" applyFont="1" applyFill="1" applyBorder="1" applyAlignment="1">
      <alignment/>
    </xf>
    <xf numFmtId="0" fontId="3" fillId="0" borderId="0" xfId="39" applyFont="1" applyFill="1" applyBorder="1" applyAlignment="1">
      <alignment/>
    </xf>
    <xf numFmtId="3" fontId="3" fillId="0" borderId="0" xfId="39" applyNumberFormat="1" applyFont="1" applyFill="1" applyBorder="1" applyAlignment="1">
      <alignment horizontal="right"/>
    </xf>
    <xf numFmtId="197" fontId="3" fillId="0" borderId="0" xfId="0" applyNumberFormat="1" applyFont="1" applyFill="1" applyBorder="1" applyAlignment="1">
      <alignment horizontal="right"/>
    </xf>
    <xf numFmtId="0" fontId="3" fillId="0" borderId="0" xfId="39" applyFont="1" applyFill="1" applyBorder="1" applyAlignment="1">
      <alignment horizontal="right"/>
    </xf>
    <xf numFmtId="196" fontId="4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39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203" fontId="3" fillId="0" borderId="11" xfId="0" applyNumberFormat="1" applyFont="1" applyFill="1" applyBorder="1" applyAlignment="1">
      <alignment horizontal="right"/>
    </xf>
    <xf numFmtId="203" fontId="3" fillId="0" borderId="11" xfId="0" applyNumberFormat="1" applyFont="1" applyBorder="1" applyAlignment="1">
      <alignment vertical="center"/>
    </xf>
    <xf numFmtId="3" fontId="3" fillId="0" borderId="0" xfId="39" applyNumberFormat="1" applyFont="1" applyFill="1" applyBorder="1" applyAlignment="1">
      <alignment horizontal="center"/>
    </xf>
    <xf numFmtId="0" fontId="2" fillId="0" borderId="0" xfId="48" applyFont="1" applyFill="1" applyBorder="1" applyAlignment="1">
      <alignment horizontal="center" vertical="center"/>
    </xf>
    <xf numFmtId="0" fontId="2" fillId="0" borderId="0" xfId="48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/>
    </xf>
    <xf numFmtId="3" fontId="3" fillId="34" borderId="15" xfId="39" applyNumberFormat="1" applyFont="1" applyFill="1" applyBorder="1" applyAlignment="1">
      <alignment horizontal="center"/>
    </xf>
    <xf numFmtId="3" fontId="3" fillId="34" borderId="18" xfId="39" applyNumberFormat="1" applyFont="1" applyFill="1" applyBorder="1" applyAlignment="1">
      <alignment horizontal="center"/>
    </xf>
    <xf numFmtId="0" fontId="2" fillId="34" borderId="16" xfId="48" applyFont="1" applyFill="1" applyBorder="1" applyAlignment="1">
      <alignment horizontal="center" vertical="center"/>
    </xf>
    <xf numFmtId="0" fontId="2" fillId="34" borderId="14" xfId="48" applyFont="1" applyFill="1" applyBorder="1" applyAlignment="1">
      <alignment horizontal="center" vertical="center"/>
    </xf>
    <xf numFmtId="0" fontId="2" fillId="34" borderId="10" xfId="48" applyFont="1" applyFill="1" applyBorder="1" applyAlignment="1">
      <alignment horizontal="center" vertical="center" wrapText="1"/>
    </xf>
    <xf numFmtId="0" fontId="2" fillId="34" borderId="10" xfId="48" applyFont="1" applyFill="1" applyBorder="1" applyAlignment="1">
      <alignment horizontal="center" vertical="center"/>
    </xf>
    <xf numFmtId="0" fontId="2" fillId="34" borderId="11" xfId="48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 vertical="center"/>
    </xf>
    <xf numFmtId="3" fontId="3" fillId="34" borderId="11" xfId="39" applyNumberFormat="1" applyFont="1" applyFill="1" applyBorder="1" applyAlignment="1">
      <alignment horizontal="center"/>
    </xf>
    <xf numFmtId="3" fontId="3" fillId="34" borderId="12" xfId="39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1" width="30.421875" style="4" customWidth="1"/>
    <col min="2" max="2" width="9.00390625" style="4" customWidth="1"/>
    <col min="3" max="3" width="13.00390625" style="4" customWidth="1"/>
    <col min="4" max="4" width="10.8515625" style="4" customWidth="1"/>
    <col min="5" max="5" width="13.00390625" style="4" customWidth="1"/>
    <col min="6" max="6" width="11.57421875" style="4" customWidth="1"/>
    <col min="7" max="7" width="13.28125" style="4" customWidth="1"/>
    <col min="8" max="8" width="9.140625" style="3" customWidth="1"/>
    <col min="9" max="9" width="18.57421875" style="4" customWidth="1"/>
    <col min="10" max="10" width="6.28125" style="4" customWidth="1"/>
    <col min="11" max="11" width="14.28125" style="4" customWidth="1"/>
    <col min="12" max="12" width="13.57421875" style="4" customWidth="1"/>
    <col min="13" max="13" width="12.00390625" style="4" customWidth="1"/>
    <col min="14" max="14" width="9.140625" style="4" customWidth="1"/>
    <col min="15" max="15" width="11.28125" style="4" customWidth="1"/>
    <col min="16" max="16384" width="9.140625" style="4" customWidth="1"/>
  </cols>
  <sheetData>
    <row r="1" spans="1:19" ht="15">
      <c r="A1" s="2" t="s">
        <v>45</v>
      </c>
      <c r="B1" s="1"/>
      <c r="C1" s="1"/>
      <c r="D1" s="1"/>
      <c r="E1" s="1"/>
      <c r="F1" s="1"/>
      <c r="G1" s="1"/>
      <c r="L1" s="43"/>
      <c r="M1" s="43"/>
      <c r="N1" s="43"/>
      <c r="O1" s="43"/>
      <c r="P1" s="43"/>
      <c r="Q1" s="43"/>
      <c r="R1" s="43"/>
      <c r="S1" s="44"/>
    </row>
    <row r="2" spans="7:20" ht="15">
      <c r="G2" s="5"/>
      <c r="I2" s="43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51">
      <c r="A3" s="17" t="s">
        <v>0</v>
      </c>
      <c r="B3" s="18" t="s">
        <v>1</v>
      </c>
      <c r="C3" s="18" t="s">
        <v>24</v>
      </c>
      <c r="D3" s="18" t="s">
        <v>2</v>
      </c>
      <c r="E3" s="19" t="s">
        <v>3</v>
      </c>
      <c r="F3" s="19" t="s">
        <v>4</v>
      </c>
      <c r="G3" s="19" t="s">
        <v>5</v>
      </c>
      <c r="I3" s="117"/>
      <c r="J3" s="104"/>
      <c r="K3" s="104"/>
      <c r="L3" s="104"/>
      <c r="M3" s="104"/>
      <c r="N3" s="104"/>
      <c r="O3" s="104"/>
      <c r="P3" s="44"/>
      <c r="Q3" s="44"/>
      <c r="R3" s="44"/>
      <c r="S3" s="44"/>
      <c r="T3" s="44"/>
    </row>
    <row r="4" spans="1:20" ht="15">
      <c r="A4" s="6" t="s">
        <v>6</v>
      </c>
      <c r="B4" s="26">
        <v>1</v>
      </c>
      <c r="C4" s="80">
        <v>90</v>
      </c>
      <c r="D4" s="24">
        <v>6</v>
      </c>
      <c r="E4" s="32">
        <f>+C4/D4</f>
        <v>15</v>
      </c>
      <c r="F4" s="24">
        <v>8</v>
      </c>
      <c r="G4" s="40">
        <f>+C4/F4</f>
        <v>11.25</v>
      </c>
      <c r="H4" s="30"/>
      <c r="I4" s="44"/>
      <c r="J4" s="44"/>
      <c r="K4" s="44"/>
      <c r="L4" s="44"/>
      <c r="M4" s="76"/>
      <c r="N4" s="44"/>
      <c r="O4" s="106"/>
      <c r="P4" s="44"/>
      <c r="Q4" s="118"/>
      <c r="R4" s="119"/>
      <c r="S4" s="119"/>
      <c r="T4" s="119"/>
    </row>
    <row r="5" spans="1:20" ht="15">
      <c r="A5" s="6" t="s">
        <v>7</v>
      </c>
      <c r="B5" s="26">
        <v>1</v>
      </c>
      <c r="C5" s="80">
        <v>1323</v>
      </c>
      <c r="D5" s="24">
        <v>12</v>
      </c>
      <c r="E5" s="32">
        <f aca="true" t="shared" si="0" ref="E5:E28">+C5/D5</f>
        <v>110.25</v>
      </c>
      <c r="F5" s="24">
        <v>40</v>
      </c>
      <c r="G5" s="40">
        <f aca="true" t="shared" si="1" ref="G5:G28">+C5/F5</f>
        <v>33.075</v>
      </c>
      <c r="H5" s="30"/>
      <c r="I5" s="44"/>
      <c r="J5" s="44"/>
      <c r="K5" s="44"/>
      <c r="L5" s="44"/>
      <c r="M5" s="76"/>
      <c r="N5" s="44"/>
      <c r="O5" s="106"/>
      <c r="P5" s="44"/>
      <c r="Q5" s="118"/>
      <c r="R5" s="119"/>
      <c r="S5" s="119"/>
      <c r="T5" s="119"/>
    </row>
    <row r="6" spans="1:20" ht="15">
      <c r="A6" s="6" t="s">
        <v>26</v>
      </c>
      <c r="B6" s="26">
        <v>1</v>
      </c>
      <c r="C6" s="80">
        <v>645</v>
      </c>
      <c r="D6" s="24">
        <v>6</v>
      </c>
      <c r="E6" s="32">
        <v>6</v>
      </c>
      <c r="F6" s="24">
        <v>27</v>
      </c>
      <c r="G6" s="40">
        <f t="shared" si="1"/>
        <v>23.88888888888889</v>
      </c>
      <c r="H6" s="30"/>
      <c r="I6" s="44"/>
      <c r="J6" s="44"/>
      <c r="K6" s="44"/>
      <c r="L6" s="44"/>
      <c r="M6" s="76"/>
      <c r="N6" s="44"/>
      <c r="O6" s="106"/>
      <c r="P6" s="44"/>
      <c r="Q6" s="118"/>
      <c r="R6" s="119"/>
      <c r="S6" s="119"/>
      <c r="T6" s="119"/>
    </row>
    <row r="7" spans="1:20" ht="15">
      <c r="A7" s="6" t="s">
        <v>8</v>
      </c>
      <c r="B7" s="26">
        <v>1</v>
      </c>
      <c r="C7" s="80">
        <v>1129</v>
      </c>
      <c r="D7" s="24">
        <v>14</v>
      </c>
      <c r="E7" s="32">
        <f t="shared" si="0"/>
        <v>80.64285714285714</v>
      </c>
      <c r="F7" s="24">
        <v>51</v>
      </c>
      <c r="G7" s="40">
        <f t="shared" si="1"/>
        <v>22.137254901960784</v>
      </c>
      <c r="H7" s="30"/>
      <c r="I7" s="44"/>
      <c r="J7" s="44"/>
      <c r="K7" s="44"/>
      <c r="L7" s="44"/>
      <c r="M7" s="76"/>
      <c r="N7" s="44"/>
      <c r="O7" s="106"/>
      <c r="P7" s="44"/>
      <c r="Q7" s="118"/>
      <c r="R7" s="119"/>
      <c r="S7" s="119"/>
      <c r="T7" s="119"/>
    </row>
    <row r="8" spans="1:20" ht="15">
      <c r="A8" s="6" t="s">
        <v>9</v>
      </c>
      <c r="B8" s="26">
        <v>1</v>
      </c>
      <c r="C8" s="80">
        <v>1423</v>
      </c>
      <c r="D8" s="24">
        <v>5</v>
      </c>
      <c r="E8" s="32">
        <f t="shared" si="0"/>
        <v>284.6</v>
      </c>
      <c r="F8" s="24">
        <v>41</v>
      </c>
      <c r="G8" s="40">
        <f t="shared" si="1"/>
        <v>34.707317073170735</v>
      </c>
      <c r="H8" s="30"/>
      <c r="I8" s="44"/>
      <c r="J8" s="44"/>
      <c r="K8" s="44"/>
      <c r="L8" s="44"/>
      <c r="M8" s="76"/>
      <c r="N8" s="44"/>
      <c r="O8" s="106"/>
      <c r="P8" s="44"/>
      <c r="Q8" s="118"/>
      <c r="R8" s="119"/>
      <c r="S8" s="119"/>
      <c r="T8" s="119"/>
    </row>
    <row r="9" spans="1:20" ht="15">
      <c r="A9" s="6" t="s">
        <v>10</v>
      </c>
      <c r="B9" s="26">
        <v>1</v>
      </c>
      <c r="C9" s="80">
        <v>577</v>
      </c>
      <c r="D9" s="24">
        <v>2</v>
      </c>
      <c r="E9" s="32">
        <f t="shared" si="0"/>
        <v>288.5</v>
      </c>
      <c r="F9" s="24">
        <v>21</v>
      </c>
      <c r="G9" s="40">
        <f t="shared" si="1"/>
        <v>27.476190476190474</v>
      </c>
      <c r="H9" s="30"/>
      <c r="I9" s="44"/>
      <c r="J9" s="44"/>
      <c r="K9" s="44"/>
      <c r="L9" s="44"/>
      <c r="M9" s="76"/>
      <c r="N9" s="44"/>
      <c r="O9" s="106"/>
      <c r="P9" s="44"/>
      <c r="Q9" s="118"/>
      <c r="R9" s="119"/>
      <c r="S9" s="119"/>
      <c r="T9" s="119"/>
    </row>
    <row r="10" spans="1:20" ht="15">
      <c r="A10" s="24" t="s">
        <v>32</v>
      </c>
      <c r="B10" s="42" t="s">
        <v>33</v>
      </c>
      <c r="C10" s="26">
        <v>113</v>
      </c>
      <c r="D10" s="24">
        <v>1</v>
      </c>
      <c r="E10" s="32">
        <f t="shared" si="0"/>
        <v>113</v>
      </c>
      <c r="F10" s="24">
        <v>4</v>
      </c>
      <c r="G10" s="40">
        <f t="shared" si="1"/>
        <v>28.25</v>
      </c>
      <c r="H10" s="30"/>
      <c r="I10" s="44"/>
      <c r="J10" s="107"/>
      <c r="K10" s="44"/>
      <c r="L10" s="44"/>
      <c r="M10" s="76"/>
      <c r="N10" s="44"/>
      <c r="O10" s="106"/>
      <c r="P10" s="44"/>
      <c r="Q10" s="118"/>
      <c r="R10" s="119"/>
      <c r="S10" s="119"/>
      <c r="T10" s="119"/>
    </row>
    <row r="11" spans="1:20" ht="15">
      <c r="A11" s="6" t="s">
        <v>11</v>
      </c>
      <c r="B11" s="42">
        <v>1</v>
      </c>
      <c r="C11" s="80">
        <v>708</v>
      </c>
      <c r="D11" s="24">
        <v>4</v>
      </c>
      <c r="E11" s="32">
        <f t="shared" si="0"/>
        <v>177</v>
      </c>
      <c r="F11" s="24">
        <v>17</v>
      </c>
      <c r="G11" s="40">
        <f t="shared" si="1"/>
        <v>41.64705882352941</v>
      </c>
      <c r="H11" s="30"/>
      <c r="I11" s="44"/>
      <c r="J11" s="107"/>
      <c r="K11" s="44"/>
      <c r="L11" s="44"/>
      <c r="M11" s="76"/>
      <c r="N11" s="44"/>
      <c r="O11" s="106"/>
      <c r="P11" s="44"/>
      <c r="Q11" s="118"/>
      <c r="R11" s="119"/>
      <c r="S11" s="119"/>
      <c r="T11" s="119"/>
    </row>
    <row r="12" spans="1:20" ht="15">
      <c r="A12" s="6" t="s">
        <v>12</v>
      </c>
      <c r="B12" s="42">
        <v>1</v>
      </c>
      <c r="C12" s="80">
        <v>1160</v>
      </c>
      <c r="D12" s="24">
        <v>5</v>
      </c>
      <c r="E12" s="32">
        <f t="shared" si="0"/>
        <v>232</v>
      </c>
      <c r="F12" s="24">
        <v>31</v>
      </c>
      <c r="G12" s="40">
        <f t="shared" si="1"/>
        <v>37.41935483870968</v>
      </c>
      <c r="H12" s="30"/>
      <c r="I12" s="44"/>
      <c r="J12" s="107"/>
      <c r="K12" s="44"/>
      <c r="L12" s="44"/>
      <c r="M12" s="76"/>
      <c r="N12" s="44"/>
      <c r="O12" s="106"/>
      <c r="P12" s="44"/>
      <c r="Q12" s="118"/>
      <c r="R12" s="119"/>
      <c r="S12" s="119"/>
      <c r="T12" s="119"/>
    </row>
    <row r="13" spans="1:20" ht="15">
      <c r="A13" s="6" t="s">
        <v>13</v>
      </c>
      <c r="B13" s="42">
        <v>1</v>
      </c>
      <c r="C13" s="80">
        <v>241</v>
      </c>
      <c r="D13" s="24">
        <v>1</v>
      </c>
      <c r="E13" s="32">
        <f t="shared" si="0"/>
        <v>241</v>
      </c>
      <c r="F13" s="24">
        <v>9</v>
      </c>
      <c r="G13" s="40">
        <f t="shared" si="1"/>
        <v>26.77777777777778</v>
      </c>
      <c r="H13" s="30"/>
      <c r="I13" s="44"/>
      <c r="J13" s="107"/>
      <c r="K13" s="44"/>
      <c r="L13" s="44"/>
      <c r="M13" s="76"/>
      <c r="N13" s="44"/>
      <c r="O13" s="106"/>
      <c r="P13" s="44"/>
      <c r="Q13" s="118"/>
      <c r="R13" s="119"/>
      <c r="S13" s="119"/>
      <c r="T13" s="119"/>
    </row>
    <row r="14" spans="1:20" ht="15">
      <c r="A14" s="6" t="s">
        <v>14</v>
      </c>
      <c r="B14" s="42">
        <v>1</v>
      </c>
      <c r="C14" s="80">
        <v>939</v>
      </c>
      <c r="D14" s="24">
        <v>8</v>
      </c>
      <c r="E14" s="32">
        <f t="shared" si="0"/>
        <v>117.375</v>
      </c>
      <c r="F14" s="24">
        <v>35</v>
      </c>
      <c r="G14" s="40">
        <f t="shared" si="1"/>
        <v>26.82857142857143</v>
      </c>
      <c r="H14" s="30"/>
      <c r="I14" s="44"/>
      <c r="J14" s="107"/>
      <c r="K14" s="44"/>
      <c r="L14" s="44"/>
      <c r="M14" s="76"/>
      <c r="N14" s="44"/>
      <c r="O14" s="106"/>
      <c r="P14" s="44"/>
      <c r="Q14" s="118"/>
      <c r="R14" s="119"/>
      <c r="S14" s="119"/>
      <c r="T14" s="119"/>
    </row>
    <row r="15" spans="1:20" ht="15">
      <c r="A15" s="6" t="s">
        <v>15</v>
      </c>
      <c r="B15" s="42">
        <v>1</v>
      </c>
      <c r="C15" s="80">
        <v>204</v>
      </c>
      <c r="D15" s="24">
        <v>1</v>
      </c>
      <c r="E15" s="32">
        <f t="shared" si="0"/>
        <v>204</v>
      </c>
      <c r="F15" s="24">
        <v>9</v>
      </c>
      <c r="G15" s="40">
        <f t="shared" si="1"/>
        <v>22.666666666666668</v>
      </c>
      <c r="H15" s="30"/>
      <c r="I15" s="44"/>
      <c r="J15" s="107"/>
      <c r="K15" s="44"/>
      <c r="L15" s="44"/>
      <c r="M15" s="76"/>
      <c r="N15" s="44"/>
      <c r="O15" s="106"/>
      <c r="P15" s="44"/>
      <c r="Q15" s="118"/>
      <c r="R15" s="119"/>
      <c r="S15" s="119"/>
      <c r="T15" s="119"/>
    </row>
    <row r="16" spans="1:20" ht="15">
      <c r="A16" s="6" t="s">
        <v>25</v>
      </c>
      <c r="B16" s="42">
        <v>1</v>
      </c>
      <c r="C16" s="80">
        <v>2238</v>
      </c>
      <c r="D16" s="24">
        <v>25</v>
      </c>
      <c r="E16" s="32">
        <f t="shared" si="0"/>
        <v>89.52</v>
      </c>
      <c r="F16" s="24">
        <v>78</v>
      </c>
      <c r="G16" s="40">
        <f t="shared" si="1"/>
        <v>28.692307692307693</v>
      </c>
      <c r="H16" s="30"/>
      <c r="I16" s="44"/>
      <c r="J16" s="107"/>
      <c r="K16" s="44"/>
      <c r="L16" s="44"/>
      <c r="M16" s="76"/>
      <c r="N16" s="44"/>
      <c r="O16" s="106"/>
      <c r="P16" s="44"/>
      <c r="Q16" s="118"/>
      <c r="R16" s="119"/>
      <c r="S16" s="119"/>
      <c r="T16" s="119"/>
    </row>
    <row r="17" spans="1:20" ht="15">
      <c r="A17" s="6" t="s">
        <v>27</v>
      </c>
      <c r="B17" s="42" t="s">
        <v>33</v>
      </c>
      <c r="C17" s="26">
        <v>45</v>
      </c>
      <c r="D17" s="24">
        <v>1</v>
      </c>
      <c r="E17" s="32">
        <f t="shared" si="0"/>
        <v>45</v>
      </c>
      <c r="F17" s="24">
        <v>2</v>
      </c>
      <c r="G17" s="40">
        <f t="shared" si="1"/>
        <v>22.5</v>
      </c>
      <c r="H17" s="30"/>
      <c r="I17" s="44"/>
      <c r="J17" s="107"/>
      <c r="K17" s="44"/>
      <c r="L17" s="44"/>
      <c r="M17" s="76"/>
      <c r="N17" s="44"/>
      <c r="O17" s="106"/>
      <c r="P17" s="44"/>
      <c r="Q17" s="118"/>
      <c r="R17" s="119"/>
      <c r="S17" s="119"/>
      <c r="T17" s="119"/>
    </row>
    <row r="18" spans="1:20" s="3" customFormat="1" ht="15">
      <c r="A18" s="6" t="s">
        <v>28</v>
      </c>
      <c r="B18" s="36">
        <v>1</v>
      </c>
      <c r="C18" s="26">
        <v>286</v>
      </c>
      <c r="D18" s="24">
        <v>2</v>
      </c>
      <c r="E18" s="32">
        <f t="shared" si="0"/>
        <v>143</v>
      </c>
      <c r="F18" s="24">
        <v>9</v>
      </c>
      <c r="G18" s="40">
        <f t="shared" si="1"/>
        <v>31.77777777777778</v>
      </c>
      <c r="H18" s="30"/>
      <c r="I18" s="44"/>
      <c r="J18" s="107"/>
      <c r="K18" s="44"/>
      <c r="L18" s="44"/>
      <c r="M18" s="76"/>
      <c r="N18" s="44"/>
      <c r="O18" s="106"/>
      <c r="P18" s="44"/>
      <c r="Q18" s="118"/>
      <c r="R18" s="119"/>
      <c r="S18" s="119"/>
      <c r="T18" s="119"/>
    </row>
    <row r="19" spans="1:20" ht="15">
      <c r="A19" s="6" t="s">
        <v>31</v>
      </c>
      <c r="B19" s="42">
        <v>1</v>
      </c>
      <c r="C19" s="26">
        <v>32</v>
      </c>
      <c r="D19" s="24">
        <v>1</v>
      </c>
      <c r="E19" s="32">
        <f>+C19/D19</f>
        <v>32</v>
      </c>
      <c r="F19" s="24">
        <v>2</v>
      </c>
      <c r="G19" s="40">
        <f>+C19/F19</f>
        <v>16</v>
      </c>
      <c r="H19" s="30"/>
      <c r="I19" s="44"/>
      <c r="J19" s="107"/>
      <c r="K19" s="44"/>
      <c r="L19" s="44"/>
      <c r="M19" s="76"/>
      <c r="N19" s="44"/>
      <c r="O19" s="106"/>
      <c r="P19" s="44"/>
      <c r="Q19" s="118"/>
      <c r="R19" s="119"/>
      <c r="S19" s="119"/>
      <c r="T19" s="119"/>
    </row>
    <row r="20" spans="1:20" s="3" customFormat="1" ht="15">
      <c r="A20" s="6" t="s">
        <v>29</v>
      </c>
      <c r="B20" s="36">
        <v>1</v>
      </c>
      <c r="C20" s="26">
        <v>605</v>
      </c>
      <c r="D20" s="24">
        <v>4</v>
      </c>
      <c r="E20" s="32">
        <f t="shared" si="0"/>
        <v>151.25</v>
      </c>
      <c r="F20" s="24">
        <v>25</v>
      </c>
      <c r="G20" s="40">
        <f t="shared" si="1"/>
        <v>24.2</v>
      </c>
      <c r="H20" s="30"/>
      <c r="I20" s="44"/>
      <c r="J20" s="107"/>
      <c r="K20" s="44"/>
      <c r="L20" s="44"/>
      <c r="M20" s="76"/>
      <c r="N20" s="44"/>
      <c r="O20" s="106"/>
      <c r="P20" s="44"/>
      <c r="Q20" s="118"/>
      <c r="R20" s="119"/>
      <c r="S20" s="119"/>
      <c r="T20" s="119"/>
    </row>
    <row r="21" spans="1:20" ht="15">
      <c r="A21" s="6" t="s">
        <v>16</v>
      </c>
      <c r="B21" s="42">
        <v>2</v>
      </c>
      <c r="C21" s="80">
        <v>8886</v>
      </c>
      <c r="D21" s="24">
        <v>24</v>
      </c>
      <c r="E21" s="32">
        <f t="shared" si="0"/>
        <v>370.25</v>
      </c>
      <c r="F21" s="24">
        <v>219</v>
      </c>
      <c r="G21" s="40">
        <f t="shared" si="1"/>
        <v>40.57534246575342</v>
      </c>
      <c r="H21" s="30"/>
      <c r="I21" s="44"/>
      <c r="J21" s="107"/>
      <c r="K21" s="44"/>
      <c r="L21" s="44"/>
      <c r="M21" s="76"/>
      <c r="N21" s="44"/>
      <c r="O21" s="106"/>
      <c r="P21" s="44"/>
      <c r="Q21" s="118"/>
      <c r="R21" s="119"/>
      <c r="S21" s="119"/>
      <c r="T21" s="119"/>
    </row>
    <row r="22" spans="1:20" ht="15">
      <c r="A22" s="6" t="s">
        <v>17</v>
      </c>
      <c r="B22" s="42">
        <v>1</v>
      </c>
      <c r="C22" s="80">
        <v>498</v>
      </c>
      <c r="D22" s="24">
        <v>13</v>
      </c>
      <c r="E22" s="32">
        <f t="shared" si="0"/>
        <v>38.30769230769231</v>
      </c>
      <c r="F22" s="24">
        <v>21</v>
      </c>
      <c r="G22" s="40">
        <f t="shared" si="1"/>
        <v>23.714285714285715</v>
      </c>
      <c r="H22" s="30"/>
      <c r="I22" s="44"/>
      <c r="J22" s="107"/>
      <c r="K22" s="44"/>
      <c r="L22" s="44"/>
      <c r="M22" s="76"/>
      <c r="N22" s="44"/>
      <c r="O22" s="106"/>
      <c r="P22" s="44"/>
      <c r="Q22" s="118"/>
      <c r="R22" s="119"/>
      <c r="S22" s="119"/>
      <c r="T22" s="119"/>
    </row>
    <row r="23" spans="1:20" ht="15">
      <c r="A23" s="6" t="s">
        <v>20</v>
      </c>
      <c r="B23" s="42">
        <v>1</v>
      </c>
      <c r="C23" s="80">
        <v>17</v>
      </c>
      <c r="D23" s="24">
        <v>1</v>
      </c>
      <c r="E23" s="32">
        <f t="shared" si="0"/>
        <v>17</v>
      </c>
      <c r="F23" s="24">
        <v>4</v>
      </c>
      <c r="G23" s="40">
        <f t="shared" si="1"/>
        <v>4.25</v>
      </c>
      <c r="H23" s="30"/>
      <c r="I23" s="44"/>
      <c r="J23" s="107"/>
      <c r="K23" s="44"/>
      <c r="L23" s="44"/>
      <c r="M23" s="76"/>
      <c r="N23" s="44"/>
      <c r="O23" s="106"/>
      <c r="P23" s="44"/>
      <c r="Q23" s="118"/>
      <c r="R23" s="119"/>
      <c r="S23" s="119"/>
      <c r="T23" s="119"/>
    </row>
    <row r="24" spans="1:20" ht="12.75">
      <c r="A24" s="6" t="s">
        <v>18</v>
      </c>
      <c r="B24" s="42">
        <v>1</v>
      </c>
      <c r="C24" s="80">
        <v>1028</v>
      </c>
      <c r="D24" s="24">
        <v>3</v>
      </c>
      <c r="E24" s="32">
        <f t="shared" si="0"/>
        <v>342.6666666666667</v>
      </c>
      <c r="F24" s="24">
        <v>26</v>
      </c>
      <c r="G24" s="40">
        <f t="shared" si="1"/>
        <v>39.53846153846154</v>
      </c>
      <c r="H24" s="30"/>
      <c r="I24" s="44"/>
      <c r="J24" s="107"/>
      <c r="K24" s="44"/>
      <c r="L24" s="44"/>
      <c r="M24" s="76"/>
      <c r="N24" s="44"/>
      <c r="O24" s="106"/>
      <c r="P24" s="44"/>
      <c r="Q24" s="44"/>
      <c r="R24" s="44"/>
      <c r="S24" s="44"/>
      <c r="T24" s="44"/>
    </row>
    <row r="25" spans="1:20" ht="12.75">
      <c r="A25" s="24" t="s">
        <v>44</v>
      </c>
      <c r="B25" s="42" t="s">
        <v>33</v>
      </c>
      <c r="C25" s="24">
        <v>295</v>
      </c>
      <c r="D25" s="24">
        <v>2</v>
      </c>
      <c r="E25" s="32">
        <f t="shared" si="0"/>
        <v>147.5</v>
      </c>
      <c r="F25" s="24">
        <v>10</v>
      </c>
      <c r="G25" s="40">
        <f t="shared" si="1"/>
        <v>29.5</v>
      </c>
      <c r="H25" s="30"/>
      <c r="I25" s="44"/>
      <c r="J25" s="107"/>
      <c r="K25" s="44"/>
      <c r="L25" s="44"/>
      <c r="M25" s="76"/>
      <c r="N25" s="44"/>
      <c r="O25" s="106"/>
      <c r="P25" s="44"/>
      <c r="Q25" s="44"/>
      <c r="R25" s="44"/>
      <c r="S25" s="44"/>
      <c r="T25" s="44"/>
    </row>
    <row r="26" spans="1:20" ht="12.75">
      <c r="A26" s="6" t="s">
        <v>19</v>
      </c>
      <c r="B26" s="42">
        <v>1</v>
      </c>
      <c r="C26" s="24">
        <v>493</v>
      </c>
      <c r="D26" s="24">
        <v>4</v>
      </c>
      <c r="E26" s="32">
        <f t="shared" si="0"/>
        <v>123.25</v>
      </c>
      <c r="F26" s="24">
        <v>21</v>
      </c>
      <c r="G26" s="40">
        <f t="shared" si="1"/>
        <v>23.476190476190474</v>
      </c>
      <c r="H26" s="30"/>
      <c r="I26" s="44"/>
      <c r="J26" s="107"/>
      <c r="K26" s="44"/>
      <c r="L26" s="44"/>
      <c r="M26" s="76"/>
      <c r="N26" s="44"/>
      <c r="O26" s="106"/>
      <c r="P26" s="44"/>
      <c r="Q26" s="44"/>
      <c r="R26" s="44"/>
      <c r="S26" s="44"/>
      <c r="T26" s="44"/>
    </row>
    <row r="27" spans="1:20" ht="12.75">
      <c r="A27" s="24" t="s">
        <v>56</v>
      </c>
      <c r="B27" s="42" t="s">
        <v>42</v>
      </c>
      <c r="C27" s="24">
        <v>466</v>
      </c>
      <c r="D27" s="24">
        <v>3</v>
      </c>
      <c r="E27" s="32">
        <f t="shared" si="0"/>
        <v>155.33333333333334</v>
      </c>
      <c r="F27" s="24">
        <v>22</v>
      </c>
      <c r="G27" s="40">
        <f t="shared" si="1"/>
        <v>21.181818181818183</v>
      </c>
      <c r="H27" s="30"/>
      <c r="I27" s="44"/>
      <c r="J27" s="107"/>
      <c r="K27" s="44"/>
      <c r="L27" s="44"/>
      <c r="M27" s="76"/>
      <c r="N27" s="44"/>
      <c r="O27" s="106"/>
      <c r="P27" s="44"/>
      <c r="Q27" s="44"/>
      <c r="R27" s="44"/>
      <c r="S27" s="44"/>
      <c r="T27" s="44"/>
    </row>
    <row r="28" spans="1:20" ht="12.75">
      <c r="A28" s="6" t="s">
        <v>30</v>
      </c>
      <c r="B28" s="42" t="s">
        <v>33</v>
      </c>
      <c r="C28" s="24">
        <v>75</v>
      </c>
      <c r="D28" s="24">
        <v>1</v>
      </c>
      <c r="E28" s="32">
        <f t="shared" si="0"/>
        <v>75</v>
      </c>
      <c r="F28" s="24">
        <v>3</v>
      </c>
      <c r="G28" s="40">
        <f t="shared" si="1"/>
        <v>25</v>
      </c>
      <c r="H28" s="30"/>
      <c r="I28" s="44"/>
      <c r="J28" s="107"/>
      <c r="K28" s="44"/>
      <c r="L28" s="44"/>
      <c r="M28" s="76"/>
      <c r="N28" s="44"/>
      <c r="O28" s="106"/>
      <c r="P28" s="44"/>
      <c r="Q28" s="44"/>
      <c r="R28" s="44"/>
      <c r="S28" s="44"/>
      <c r="T28" s="44"/>
    </row>
    <row r="29" spans="1:20" ht="12.75">
      <c r="A29" s="20" t="s">
        <v>21</v>
      </c>
      <c r="B29" s="25">
        <f>SUM(B4:B28)</f>
        <v>21</v>
      </c>
      <c r="C29" s="70">
        <v>23516</v>
      </c>
      <c r="D29" s="70">
        <v>149</v>
      </c>
      <c r="E29" s="39">
        <v>157.8</v>
      </c>
      <c r="F29" s="38">
        <f>SUM(F4:F28)</f>
        <v>735</v>
      </c>
      <c r="G29" s="41">
        <v>32</v>
      </c>
      <c r="H29" s="30"/>
      <c r="I29" s="108"/>
      <c r="J29" s="109"/>
      <c r="K29" s="96"/>
      <c r="L29" s="110"/>
      <c r="M29" s="111"/>
      <c r="N29" s="112"/>
      <c r="O29" s="113"/>
      <c r="P29" s="44"/>
      <c r="Q29" s="44"/>
      <c r="R29" s="44"/>
      <c r="S29" s="44"/>
      <c r="T29" s="44"/>
    </row>
    <row r="30" spans="1:20" ht="12.75">
      <c r="A30" s="7"/>
      <c r="B30" s="8"/>
      <c r="C30" s="9"/>
      <c r="D30" s="9"/>
      <c r="E30" s="8"/>
      <c r="F30" s="8"/>
      <c r="G30" s="10"/>
      <c r="H30" s="30"/>
      <c r="I30" s="120"/>
      <c r="J30" s="120"/>
      <c r="K30" s="121"/>
      <c r="L30" s="121"/>
      <c r="M30" s="120"/>
      <c r="N30" s="120"/>
      <c r="O30" s="120"/>
      <c r="P30" s="44"/>
      <c r="Q30" s="44"/>
      <c r="R30" s="44"/>
      <c r="S30" s="44"/>
      <c r="T30" s="44"/>
    </row>
    <row r="31" spans="1:20" ht="15">
      <c r="A31" s="6" t="s">
        <v>7</v>
      </c>
      <c r="B31" s="28">
        <v>2</v>
      </c>
      <c r="C31" s="80">
        <v>59</v>
      </c>
      <c r="D31" s="45">
        <v>1</v>
      </c>
      <c r="E31" s="33">
        <f>+C31/D31</f>
        <v>59</v>
      </c>
      <c r="F31" s="35">
        <v>4</v>
      </c>
      <c r="G31" s="33">
        <f>+C31/F31</f>
        <v>14.75</v>
      </c>
      <c r="H31" s="30"/>
      <c r="I31" s="44"/>
      <c r="J31" s="44"/>
      <c r="K31" s="89"/>
      <c r="L31" s="89"/>
      <c r="M31" s="88"/>
      <c r="N31" s="114"/>
      <c r="O31" s="88"/>
      <c r="P31" s="44"/>
      <c r="Q31" s="118"/>
      <c r="R31" s="119"/>
      <c r="S31" s="119"/>
      <c r="T31" s="119"/>
    </row>
    <row r="32" spans="1:20" ht="15">
      <c r="A32" s="6" t="s">
        <v>9</v>
      </c>
      <c r="B32" s="28">
        <v>4</v>
      </c>
      <c r="C32" s="80">
        <v>152</v>
      </c>
      <c r="D32" s="45">
        <v>1</v>
      </c>
      <c r="E32" s="33">
        <f aca="true" t="shared" si="2" ref="E32:E38">+C32/D32</f>
        <v>152</v>
      </c>
      <c r="F32" s="35">
        <v>12</v>
      </c>
      <c r="G32" s="33">
        <f aca="true" t="shared" si="3" ref="G32:G38">+C32/F32</f>
        <v>12.666666666666666</v>
      </c>
      <c r="H32" s="30"/>
      <c r="I32" s="44"/>
      <c r="J32" s="44"/>
      <c r="K32" s="89"/>
      <c r="L32" s="89"/>
      <c r="M32" s="88"/>
      <c r="N32" s="114"/>
      <c r="O32" s="88"/>
      <c r="P32" s="44"/>
      <c r="Q32" s="118"/>
      <c r="R32" s="119"/>
      <c r="S32" s="119"/>
      <c r="T32" s="119"/>
    </row>
    <row r="33" spans="1:20" ht="15">
      <c r="A33" s="24" t="s">
        <v>12</v>
      </c>
      <c r="B33" s="28">
        <v>1</v>
      </c>
      <c r="C33" s="80">
        <v>16</v>
      </c>
      <c r="D33" s="45">
        <v>1</v>
      </c>
      <c r="E33" s="33">
        <f t="shared" si="2"/>
        <v>16</v>
      </c>
      <c r="F33" s="35">
        <v>3</v>
      </c>
      <c r="G33" s="33">
        <f t="shared" si="3"/>
        <v>5.333333333333333</v>
      </c>
      <c r="H33" s="30"/>
      <c r="I33" s="44"/>
      <c r="J33" s="44"/>
      <c r="K33" s="89"/>
      <c r="L33" s="89"/>
      <c r="M33" s="88"/>
      <c r="N33" s="114"/>
      <c r="O33" s="88"/>
      <c r="P33" s="44"/>
      <c r="Q33" s="118"/>
      <c r="R33" s="119"/>
      <c r="S33" s="119"/>
      <c r="T33" s="119"/>
    </row>
    <row r="34" spans="1:20" ht="15">
      <c r="A34" s="6" t="s">
        <v>14</v>
      </c>
      <c r="B34" s="28">
        <v>2</v>
      </c>
      <c r="C34" s="80">
        <v>114</v>
      </c>
      <c r="D34" s="45">
        <v>1</v>
      </c>
      <c r="E34" s="33">
        <f t="shared" si="2"/>
        <v>114</v>
      </c>
      <c r="F34" s="35">
        <v>6</v>
      </c>
      <c r="G34" s="33">
        <f t="shared" si="3"/>
        <v>19</v>
      </c>
      <c r="H34" s="30"/>
      <c r="I34" s="44"/>
      <c r="J34" s="44"/>
      <c r="K34" s="89"/>
      <c r="L34" s="89"/>
      <c r="M34" s="88"/>
      <c r="N34" s="114"/>
      <c r="O34" s="88"/>
      <c r="P34" s="44"/>
      <c r="Q34" s="118"/>
      <c r="R34" s="119"/>
      <c r="S34" s="119"/>
      <c r="T34" s="119"/>
    </row>
    <row r="35" spans="1:20" ht="15">
      <c r="A35" s="6" t="s">
        <v>25</v>
      </c>
      <c r="B35" s="28">
        <v>1</v>
      </c>
      <c r="C35" s="80">
        <v>24</v>
      </c>
      <c r="D35" s="45">
        <v>1</v>
      </c>
      <c r="E35" s="33">
        <f t="shared" si="2"/>
        <v>24</v>
      </c>
      <c r="F35" s="36">
        <v>1</v>
      </c>
      <c r="G35" s="33">
        <f t="shared" si="3"/>
        <v>24</v>
      </c>
      <c r="H35" s="30"/>
      <c r="I35" s="44"/>
      <c r="J35" s="44"/>
      <c r="K35" s="89"/>
      <c r="L35" s="89"/>
      <c r="M35" s="88"/>
      <c r="N35" s="107"/>
      <c r="O35" s="88"/>
      <c r="P35" s="44"/>
      <c r="Q35" s="118"/>
      <c r="R35" s="119"/>
      <c r="S35" s="119"/>
      <c r="T35" s="119"/>
    </row>
    <row r="36" spans="1:20" ht="15">
      <c r="A36" s="6" t="s">
        <v>16</v>
      </c>
      <c r="B36" s="28">
        <v>20</v>
      </c>
      <c r="C36" s="80">
        <v>674</v>
      </c>
      <c r="D36" s="45">
        <v>3</v>
      </c>
      <c r="E36" s="33">
        <f t="shared" si="2"/>
        <v>224.66666666666666</v>
      </c>
      <c r="F36" s="35">
        <v>60</v>
      </c>
      <c r="G36" s="33">
        <f t="shared" si="3"/>
        <v>11.233333333333333</v>
      </c>
      <c r="H36" s="30"/>
      <c r="I36" s="44"/>
      <c r="J36" s="44"/>
      <c r="K36" s="89"/>
      <c r="L36" s="89"/>
      <c r="M36" s="88"/>
      <c r="N36" s="114"/>
      <c r="O36" s="88"/>
      <c r="P36" s="44"/>
      <c r="Q36" s="118"/>
      <c r="R36" s="119"/>
      <c r="S36" s="119"/>
      <c r="T36" s="119"/>
    </row>
    <row r="37" spans="1:20" ht="15">
      <c r="A37" s="6" t="s">
        <v>18</v>
      </c>
      <c r="B37" s="28">
        <v>2</v>
      </c>
      <c r="C37" s="80">
        <v>72</v>
      </c>
      <c r="D37" s="45">
        <v>1</v>
      </c>
      <c r="E37" s="33">
        <f t="shared" si="2"/>
        <v>72</v>
      </c>
      <c r="F37" s="35">
        <v>6</v>
      </c>
      <c r="G37" s="33">
        <f t="shared" si="3"/>
        <v>12</v>
      </c>
      <c r="H37" s="30"/>
      <c r="I37" s="44"/>
      <c r="J37" s="44"/>
      <c r="K37" s="89"/>
      <c r="L37" s="89"/>
      <c r="M37" s="88"/>
      <c r="N37" s="114"/>
      <c r="O37" s="88"/>
      <c r="P37" s="44"/>
      <c r="Q37" s="118"/>
      <c r="R37" s="119"/>
      <c r="S37" s="119"/>
      <c r="T37" s="119"/>
    </row>
    <row r="38" spans="1:20" ht="15">
      <c r="A38" s="24" t="s">
        <v>19</v>
      </c>
      <c r="B38" s="28">
        <v>1</v>
      </c>
      <c r="C38" s="80">
        <v>36</v>
      </c>
      <c r="D38" s="46">
        <v>1</v>
      </c>
      <c r="E38" s="33">
        <f t="shared" si="2"/>
        <v>36</v>
      </c>
      <c r="F38" s="35">
        <v>2</v>
      </c>
      <c r="G38" s="33">
        <f t="shared" si="3"/>
        <v>18</v>
      </c>
      <c r="H38" s="30"/>
      <c r="I38" s="44"/>
      <c r="J38" s="44"/>
      <c r="K38" s="89"/>
      <c r="L38" s="89"/>
      <c r="M38" s="88"/>
      <c r="N38" s="114"/>
      <c r="O38" s="88"/>
      <c r="P38" s="44"/>
      <c r="Q38" s="118"/>
      <c r="R38" s="119"/>
      <c r="S38" s="119"/>
      <c r="T38" s="119"/>
    </row>
    <row r="39" spans="1:20" ht="12.75">
      <c r="A39" s="21" t="s">
        <v>22</v>
      </c>
      <c r="B39" s="27">
        <v>33</v>
      </c>
      <c r="C39" s="129">
        <v>1147</v>
      </c>
      <c r="D39" s="29">
        <v>10</v>
      </c>
      <c r="E39" s="34">
        <v>114.7</v>
      </c>
      <c r="F39" s="37">
        <v>94</v>
      </c>
      <c r="G39" s="34">
        <v>12.2</v>
      </c>
      <c r="H39" s="30"/>
      <c r="I39" s="115"/>
      <c r="J39" s="122"/>
      <c r="K39" s="101"/>
      <c r="L39" s="101"/>
      <c r="M39" s="97"/>
      <c r="N39" s="116"/>
      <c r="O39" s="97"/>
      <c r="P39" s="44"/>
      <c r="Q39" s="44"/>
      <c r="R39" s="44"/>
      <c r="S39" s="44"/>
      <c r="T39" s="44"/>
    </row>
    <row r="40" spans="1:20" ht="12.75">
      <c r="A40" s="12"/>
      <c r="B40" s="15"/>
      <c r="C40" s="16"/>
      <c r="D40" s="16"/>
      <c r="E40" s="15"/>
      <c r="F40" s="15"/>
      <c r="G40" s="15"/>
      <c r="H40" s="30"/>
      <c r="I40" s="107"/>
      <c r="J40" s="123"/>
      <c r="K40" s="124"/>
      <c r="L40" s="124"/>
      <c r="M40" s="123"/>
      <c r="N40" s="123"/>
      <c r="O40" s="123"/>
      <c r="P40" s="44"/>
      <c r="Q40" s="44"/>
      <c r="R40" s="44"/>
      <c r="S40" s="44"/>
      <c r="T40" s="44"/>
    </row>
    <row r="41" spans="1:20" ht="12.75">
      <c r="A41" s="22" t="s">
        <v>23</v>
      </c>
      <c r="B41" s="13">
        <f>B29+B39</f>
        <v>54</v>
      </c>
      <c r="C41" s="73">
        <v>24663</v>
      </c>
      <c r="D41" s="11">
        <v>159</v>
      </c>
      <c r="E41" s="34">
        <v>155.1</v>
      </c>
      <c r="F41" s="37">
        <v>829</v>
      </c>
      <c r="G41" s="34">
        <v>29.8</v>
      </c>
      <c r="H41" s="30"/>
      <c r="I41" s="125"/>
      <c r="J41" s="126"/>
      <c r="K41" s="102"/>
      <c r="L41" s="101"/>
      <c r="M41" s="97"/>
      <c r="N41" s="116"/>
      <c r="O41" s="97"/>
      <c r="P41" s="44"/>
      <c r="Q41" s="44"/>
      <c r="R41" s="44"/>
      <c r="S41" s="44"/>
      <c r="T41" s="44"/>
    </row>
    <row r="42" spans="8:19" ht="15">
      <c r="H42" s="30"/>
      <c r="P42" s="43"/>
      <c r="Q42" s="43"/>
      <c r="R42" s="43"/>
      <c r="S42" s="44"/>
    </row>
    <row r="43" ht="12.75">
      <c r="A43" s="23" t="s">
        <v>55</v>
      </c>
    </row>
    <row r="45" spans="3:5" ht="12.75">
      <c r="C45" s="31"/>
      <c r="E45" s="14"/>
    </row>
    <row r="46" ht="12.75">
      <c r="E46" s="14"/>
    </row>
    <row r="47" ht="12.75">
      <c r="E47" s="14"/>
    </row>
  </sheetData>
  <sheetProtection/>
  <printOptions/>
  <pageMargins left="0.7" right="0.7" top="0.75" bottom="0.75" header="0.3" footer="0.3"/>
  <pageSetup fitToHeight="0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30.421875" style="4" customWidth="1"/>
    <col min="2" max="2" width="8.8515625" style="4" customWidth="1"/>
    <col min="3" max="3" width="12.57421875" style="4" customWidth="1"/>
    <col min="4" max="4" width="10.00390625" style="4" customWidth="1"/>
    <col min="5" max="5" width="10.57421875" style="4" customWidth="1"/>
    <col min="6" max="7" width="11.421875" style="4" customWidth="1"/>
    <col min="8" max="8" width="14.57421875" style="14" customWidth="1"/>
    <col min="9" max="9" width="9.140625" style="4" customWidth="1"/>
    <col min="10" max="10" width="12.57421875" style="4" customWidth="1"/>
    <col min="11" max="18" width="9.140625" style="4" customWidth="1"/>
    <col min="19" max="19" width="13.140625" style="4" customWidth="1"/>
    <col min="20" max="20" width="10.28125" style="4" customWidth="1"/>
    <col min="21" max="16384" width="9.140625" style="4" customWidth="1"/>
  </cols>
  <sheetData>
    <row r="1" ht="15">
      <c r="A1" s="47" t="s">
        <v>46</v>
      </c>
    </row>
    <row r="2" ht="15">
      <c r="A2" s="47"/>
    </row>
    <row r="3" spans="1:17" ht="15">
      <c r="A3" s="47"/>
      <c r="J3" s="44"/>
      <c r="K3" s="44"/>
      <c r="L3" s="44"/>
      <c r="M3" s="44"/>
      <c r="N3" s="44"/>
      <c r="O3" s="44"/>
      <c r="P3" s="44"/>
      <c r="Q3" s="44"/>
    </row>
    <row r="4" spans="1:17" ht="18" customHeight="1">
      <c r="A4" s="139" t="s">
        <v>0</v>
      </c>
      <c r="B4" s="141" t="s">
        <v>34</v>
      </c>
      <c r="C4" s="142" t="s">
        <v>35</v>
      </c>
      <c r="D4" s="142"/>
      <c r="E4" s="143"/>
      <c r="F4" s="144" t="s">
        <v>36</v>
      </c>
      <c r="G4" s="145"/>
      <c r="H4" s="146" t="s">
        <v>37</v>
      </c>
      <c r="J4" s="132"/>
      <c r="K4" s="133"/>
      <c r="L4" s="132"/>
      <c r="M4" s="132"/>
      <c r="N4" s="132"/>
      <c r="O4" s="134"/>
      <c r="P4" s="134"/>
      <c r="Q4" s="135"/>
    </row>
    <row r="5" spans="1:17" ht="17.25" customHeight="1">
      <c r="A5" s="140"/>
      <c r="B5" s="142"/>
      <c r="C5" s="48" t="s">
        <v>38</v>
      </c>
      <c r="D5" s="48" t="s">
        <v>39</v>
      </c>
      <c r="E5" s="48" t="s">
        <v>40</v>
      </c>
      <c r="F5" s="49" t="s">
        <v>38</v>
      </c>
      <c r="G5" s="50" t="s">
        <v>41</v>
      </c>
      <c r="H5" s="147"/>
      <c r="I5" s="3"/>
      <c r="J5" s="132"/>
      <c r="K5" s="132"/>
      <c r="L5" s="103"/>
      <c r="M5" s="103"/>
      <c r="N5" s="103"/>
      <c r="O5" s="105"/>
      <c r="P5" s="105"/>
      <c r="Q5" s="136"/>
    </row>
    <row r="6" spans="1:21" ht="12.75" customHeight="1">
      <c r="A6" s="51" t="s">
        <v>47</v>
      </c>
      <c r="B6" s="52">
        <v>1</v>
      </c>
      <c r="C6" s="80">
        <v>90</v>
      </c>
      <c r="D6" s="80">
        <v>48</v>
      </c>
      <c r="E6" s="80">
        <v>42</v>
      </c>
      <c r="F6" s="54">
        <v>6</v>
      </c>
      <c r="G6" s="54">
        <v>6</v>
      </c>
      <c r="H6" s="33">
        <f aca="true" t="shared" si="0" ref="H6:H11">+C6/G6</f>
        <v>15</v>
      </c>
      <c r="I6" s="76"/>
      <c r="J6" s="83"/>
      <c r="K6" s="89"/>
      <c r="L6" s="44"/>
      <c r="M6" s="86"/>
      <c r="N6" s="86"/>
      <c r="O6" s="87"/>
      <c r="P6" s="87"/>
      <c r="Q6" s="88"/>
      <c r="R6" s="78"/>
      <c r="S6" s="77"/>
      <c r="T6" s="77"/>
      <c r="U6" s="77"/>
    </row>
    <row r="7" spans="1:21" ht="12.75" customHeight="1">
      <c r="A7" s="51" t="s">
        <v>7</v>
      </c>
      <c r="B7" s="52">
        <v>1</v>
      </c>
      <c r="C7" s="80">
        <v>1323</v>
      </c>
      <c r="D7" s="80">
        <v>697</v>
      </c>
      <c r="E7" s="80">
        <v>626</v>
      </c>
      <c r="F7" s="82">
        <v>200</v>
      </c>
      <c r="G7" s="80">
        <v>88</v>
      </c>
      <c r="H7" s="33">
        <f t="shared" si="0"/>
        <v>15.034090909090908</v>
      </c>
      <c r="I7" s="76"/>
      <c r="J7" s="83"/>
      <c r="K7" s="84"/>
      <c r="L7" s="85"/>
      <c r="M7" s="86"/>
      <c r="N7" s="86"/>
      <c r="O7" s="87"/>
      <c r="P7" s="87"/>
      <c r="Q7" s="88"/>
      <c r="R7" s="78"/>
      <c r="S7" s="77"/>
      <c r="T7" s="77"/>
      <c r="U7" s="77"/>
    </row>
    <row r="8" spans="1:21" ht="12.75" customHeight="1">
      <c r="A8" s="51" t="s">
        <v>26</v>
      </c>
      <c r="B8" s="52">
        <v>1</v>
      </c>
      <c r="C8" s="80">
        <v>645</v>
      </c>
      <c r="D8" s="80">
        <v>334</v>
      </c>
      <c r="E8" s="80">
        <v>311</v>
      </c>
      <c r="F8" s="82">
        <v>76</v>
      </c>
      <c r="G8" s="80">
        <v>41</v>
      </c>
      <c r="H8" s="33">
        <f t="shared" si="0"/>
        <v>15.731707317073171</v>
      </c>
      <c r="I8" s="76"/>
      <c r="J8" s="83"/>
      <c r="K8" s="84"/>
      <c r="L8" s="85"/>
      <c r="M8" s="86"/>
      <c r="N8" s="86"/>
      <c r="O8" s="87"/>
      <c r="P8" s="87"/>
      <c r="Q8" s="88"/>
      <c r="R8" s="78"/>
      <c r="S8" s="77"/>
      <c r="T8" s="77"/>
      <c r="U8" s="77"/>
    </row>
    <row r="9" spans="1:21" s="3" customFormat="1" ht="12.75" customHeight="1">
      <c r="A9" s="51" t="s">
        <v>8</v>
      </c>
      <c r="B9" s="45">
        <v>1</v>
      </c>
      <c r="C9" s="80">
        <v>1129</v>
      </c>
      <c r="D9" s="80">
        <v>584</v>
      </c>
      <c r="E9" s="80">
        <v>545</v>
      </c>
      <c r="F9" s="3">
        <v>168</v>
      </c>
      <c r="G9" s="80">
        <v>78</v>
      </c>
      <c r="H9" s="33">
        <f t="shared" si="0"/>
        <v>14.474358974358974</v>
      </c>
      <c r="I9" s="76"/>
      <c r="J9" s="83"/>
      <c r="K9" s="89"/>
      <c r="L9" s="85"/>
      <c r="M9" s="86"/>
      <c r="N9" s="86"/>
      <c r="O9" s="87"/>
      <c r="P9" s="87"/>
      <c r="Q9" s="88"/>
      <c r="R9" s="78"/>
      <c r="S9" s="77"/>
      <c r="T9" s="77"/>
      <c r="U9" s="77"/>
    </row>
    <row r="10" spans="1:21" s="3" customFormat="1" ht="12.75" customHeight="1">
      <c r="A10" s="51" t="s">
        <v>9</v>
      </c>
      <c r="B10" s="45">
        <v>1</v>
      </c>
      <c r="C10" s="80">
        <v>1423</v>
      </c>
      <c r="D10" s="80">
        <v>742</v>
      </c>
      <c r="E10" s="80">
        <v>681</v>
      </c>
      <c r="F10" s="82">
        <v>152</v>
      </c>
      <c r="G10" s="80">
        <v>68</v>
      </c>
      <c r="H10" s="33">
        <f t="shared" si="0"/>
        <v>20.926470588235293</v>
      </c>
      <c r="I10" s="76"/>
      <c r="J10" s="83"/>
      <c r="K10" s="89"/>
      <c r="L10" s="85"/>
      <c r="M10" s="86"/>
      <c r="N10" s="86"/>
      <c r="O10" s="87"/>
      <c r="P10" s="87"/>
      <c r="Q10" s="88"/>
      <c r="R10" s="78"/>
      <c r="S10" s="77"/>
      <c r="T10" s="77"/>
      <c r="U10" s="77"/>
    </row>
    <row r="11" spans="1:21" s="3" customFormat="1" ht="12.75" customHeight="1">
      <c r="A11" s="51" t="s">
        <v>10</v>
      </c>
      <c r="B11" s="45">
        <v>1</v>
      </c>
      <c r="C11" s="80">
        <v>577</v>
      </c>
      <c r="D11" s="80">
        <v>272</v>
      </c>
      <c r="E11" s="80">
        <v>305</v>
      </c>
      <c r="F11" s="82">
        <v>77</v>
      </c>
      <c r="G11" s="80">
        <v>44</v>
      </c>
      <c r="H11" s="33">
        <f t="shared" si="0"/>
        <v>13.113636363636363</v>
      </c>
      <c r="I11" s="76"/>
      <c r="J11" s="83"/>
      <c r="K11" s="89"/>
      <c r="L11" s="85"/>
      <c r="M11" s="86"/>
      <c r="N11" s="86"/>
      <c r="O11" s="87"/>
      <c r="P11" s="87"/>
      <c r="Q11" s="88"/>
      <c r="R11" s="78"/>
      <c r="S11" s="77"/>
      <c r="T11" s="77"/>
      <c r="U11" s="77"/>
    </row>
    <row r="12" spans="1:21" s="3" customFormat="1" ht="12.75" customHeight="1">
      <c r="A12" s="51" t="s">
        <v>48</v>
      </c>
      <c r="B12" s="55" t="s">
        <v>33</v>
      </c>
      <c r="C12" s="26">
        <v>113</v>
      </c>
      <c r="D12" s="45">
        <v>65</v>
      </c>
      <c r="E12" s="45">
        <v>48</v>
      </c>
      <c r="F12" s="54" t="s">
        <v>42</v>
      </c>
      <c r="G12" s="54" t="s">
        <v>42</v>
      </c>
      <c r="H12" s="33" t="s">
        <v>33</v>
      </c>
      <c r="I12" s="76"/>
      <c r="J12" s="83"/>
      <c r="K12" s="90"/>
      <c r="L12" s="85"/>
      <c r="M12" s="89"/>
      <c r="N12" s="89"/>
      <c r="O12" s="87"/>
      <c r="P12" s="87"/>
      <c r="Q12" s="88"/>
      <c r="R12" s="78"/>
      <c r="S12" s="77"/>
      <c r="T12" s="77"/>
      <c r="U12" s="77"/>
    </row>
    <row r="13" spans="1:21" s="3" customFormat="1" ht="12.75" customHeight="1">
      <c r="A13" s="51" t="s">
        <v>11</v>
      </c>
      <c r="B13" s="55">
        <v>1</v>
      </c>
      <c r="C13" s="80">
        <v>708</v>
      </c>
      <c r="D13" s="80">
        <v>383</v>
      </c>
      <c r="E13" s="80">
        <v>325</v>
      </c>
      <c r="F13" s="80">
        <v>81</v>
      </c>
      <c r="G13" s="80">
        <v>35</v>
      </c>
      <c r="H13" s="33">
        <f aca="true" t="shared" si="1" ref="H13:H28">C13/G13</f>
        <v>20.228571428571428</v>
      </c>
      <c r="I13" s="76"/>
      <c r="J13" s="83"/>
      <c r="K13" s="90"/>
      <c r="L13" s="85"/>
      <c r="M13" s="86"/>
      <c r="N13" s="86"/>
      <c r="O13" s="87"/>
      <c r="P13" s="87"/>
      <c r="Q13" s="88"/>
      <c r="R13" s="78"/>
      <c r="S13" s="77"/>
      <c r="T13" s="77"/>
      <c r="U13" s="77"/>
    </row>
    <row r="14" spans="1:21" s="3" customFormat="1" ht="12.75" customHeight="1">
      <c r="A14" s="51" t="s">
        <v>12</v>
      </c>
      <c r="B14" s="55">
        <v>1</v>
      </c>
      <c r="C14" s="80">
        <v>1160</v>
      </c>
      <c r="D14" s="80">
        <v>628</v>
      </c>
      <c r="E14" s="80">
        <v>532</v>
      </c>
      <c r="F14" s="80">
        <v>125</v>
      </c>
      <c r="G14" s="80">
        <v>59</v>
      </c>
      <c r="H14" s="33">
        <f t="shared" si="1"/>
        <v>19.661016949152543</v>
      </c>
      <c r="I14" s="76"/>
      <c r="J14" s="83"/>
      <c r="K14" s="90"/>
      <c r="L14" s="85"/>
      <c r="M14" s="86"/>
      <c r="N14" s="86"/>
      <c r="O14" s="87"/>
      <c r="P14" s="87"/>
      <c r="Q14" s="88"/>
      <c r="R14" s="78"/>
      <c r="S14" s="77"/>
      <c r="T14" s="77"/>
      <c r="U14" s="77"/>
    </row>
    <row r="15" spans="1:21" s="3" customFormat="1" ht="12.75" customHeight="1">
      <c r="A15" s="51" t="s">
        <v>13</v>
      </c>
      <c r="B15" s="55">
        <v>1</v>
      </c>
      <c r="C15" s="80">
        <v>241</v>
      </c>
      <c r="D15" s="80">
        <v>120</v>
      </c>
      <c r="E15" s="80">
        <v>121</v>
      </c>
      <c r="F15" s="80">
        <v>30</v>
      </c>
      <c r="G15" s="80">
        <v>14</v>
      </c>
      <c r="H15" s="33">
        <f t="shared" si="1"/>
        <v>17.214285714285715</v>
      </c>
      <c r="I15" s="76"/>
      <c r="J15" s="83"/>
      <c r="K15" s="90"/>
      <c r="L15" s="85"/>
      <c r="M15" s="86"/>
      <c r="N15" s="86"/>
      <c r="O15" s="87"/>
      <c r="P15" s="87"/>
      <c r="Q15" s="88"/>
      <c r="R15" s="78"/>
      <c r="S15" s="77"/>
      <c r="T15" s="77"/>
      <c r="U15" s="77"/>
    </row>
    <row r="16" spans="1:21" s="3" customFormat="1" ht="12.75" customHeight="1">
      <c r="A16" s="51" t="s">
        <v>14</v>
      </c>
      <c r="B16" s="55">
        <v>1</v>
      </c>
      <c r="C16" s="80">
        <v>939</v>
      </c>
      <c r="D16" s="80">
        <v>482</v>
      </c>
      <c r="E16" s="80">
        <v>457</v>
      </c>
      <c r="F16" s="80">
        <v>110</v>
      </c>
      <c r="G16" s="80">
        <v>53</v>
      </c>
      <c r="H16" s="33">
        <f t="shared" si="1"/>
        <v>17.71698113207547</v>
      </c>
      <c r="I16" s="76"/>
      <c r="J16" s="83"/>
      <c r="K16" s="90"/>
      <c r="L16" s="85"/>
      <c r="M16" s="86"/>
      <c r="N16" s="86"/>
      <c r="O16" s="87"/>
      <c r="P16" s="87"/>
      <c r="Q16" s="88"/>
      <c r="R16" s="78"/>
      <c r="S16" s="77"/>
      <c r="T16" s="77"/>
      <c r="U16" s="77"/>
    </row>
    <row r="17" spans="1:21" s="3" customFormat="1" ht="12.75" customHeight="1">
      <c r="A17" s="51" t="s">
        <v>15</v>
      </c>
      <c r="B17" s="55">
        <v>1</v>
      </c>
      <c r="C17" s="80">
        <v>204</v>
      </c>
      <c r="D17" s="80">
        <v>122</v>
      </c>
      <c r="E17" s="80">
        <v>82</v>
      </c>
      <c r="F17" s="80">
        <v>23</v>
      </c>
      <c r="G17" s="80">
        <v>10</v>
      </c>
      <c r="H17" s="33">
        <f t="shared" si="1"/>
        <v>20.4</v>
      </c>
      <c r="I17" s="76"/>
      <c r="J17" s="83"/>
      <c r="K17" s="90"/>
      <c r="L17" s="85"/>
      <c r="M17" s="86"/>
      <c r="N17" s="86"/>
      <c r="O17" s="87"/>
      <c r="P17" s="87"/>
      <c r="Q17" s="88"/>
      <c r="R17" s="78"/>
      <c r="S17" s="77"/>
      <c r="T17" s="77"/>
      <c r="U17" s="77"/>
    </row>
    <row r="18" spans="1:21" s="3" customFormat="1" ht="12.75" customHeight="1">
      <c r="A18" s="51" t="s">
        <v>25</v>
      </c>
      <c r="B18" s="55">
        <v>1</v>
      </c>
      <c r="C18" s="80">
        <v>2238</v>
      </c>
      <c r="D18" s="80">
        <v>1129</v>
      </c>
      <c r="E18" s="80">
        <v>1109</v>
      </c>
      <c r="F18" s="80">
        <v>311</v>
      </c>
      <c r="G18" s="80">
        <v>177</v>
      </c>
      <c r="H18" s="33">
        <f t="shared" si="1"/>
        <v>12.64406779661017</v>
      </c>
      <c r="I18" s="76"/>
      <c r="J18" s="83"/>
      <c r="K18" s="90"/>
      <c r="L18" s="85"/>
      <c r="M18" s="86"/>
      <c r="N18" s="86"/>
      <c r="O18" s="87"/>
      <c r="P18" s="87"/>
      <c r="Q18" s="88"/>
      <c r="R18" s="78"/>
      <c r="S18" s="77"/>
      <c r="T18" s="77"/>
      <c r="U18" s="77"/>
    </row>
    <row r="19" spans="1:21" s="3" customFormat="1" ht="12.75" customHeight="1">
      <c r="A19" s="51" t="s">
        <v>49</v>
      </c>
      <c r="B19" s="55" t="s">
        <v>33</v>
      </c>
      <c r="C19" s="26">
        <v>45</v>
      </c>
      <c r="D19" s="45">
        <v>22</v>
      </c>
      <c r="E19" s="45">
        <v>23</v>
      </c>
      <c r="F19" s="54" t="s">
        <v>42</v>
      </c>
      <c r="G19" s="54" t="s">
        <v>42</v>
      </c>
      <c r="H19" s="33" t="s">
        <v>33</v>
      </c>
      <c r="I19" s="76"/>
      <c r="J19" s="83"/>
      <c r="K19" s="90"/>
      <c r="L19" s="85"/>
      <c r="M19" s="89"/>
      <c r="N19" s="89"/>
      <c r="O19" s="87"/>
      <c r="P19" s="87"/>
      <c r="Q19" s="88"/>
      <c r="R19" s="78"/>
      <c r="S19" s="77"/>
      <c r="T19" s="77"/>
      <c r="U19" s="77"/>
    </row>
    <row r="20" spans="1:21" s="3" customFormat="1" ht="12.75" customHeight="1">
      <c r="A20" s="51" t="s">
        <v>28</v>
      </c>
      <c r="B20" s="45">
        <v>1</v>
      </c>
      <c r="C20" s="26">
        <v>286</v>
      </c>
      <c r="D20" s="53">
        <v>154</v>
      </c>
      <c r="E20" s="53">
        <v>132</v>
      </c>
      <c r="F20" s="54">
        <v>47</v>
      </c>
      <c r="G20" s="54">
        <v>18</v>
      </c>
      <c r="H20" s="33">
        <f t="shared" si="1"/>
        <v>15.88888888888889</v>
      </c>
      <c r="I20" s="76"/>
      <c r="J20" s="83"/>
      <c r="K20" s="89"/>
      <c r="L20" s="85"/>
      <c r="M20" s="86"/>
      <c r="N20" s="86"/>
      <c r="O20" s="87"/>
      <c r="P20" s="87"/>
      <c r="Q20" s="88"/>
      <c r="R20" s="78"/>
      <c r="S20" s="77"/>
      <c r="T20" s="77"/>
      <c r="U20" s="77"/>
    </row>
    <row r="21" spans="1:21" s="3" customFormat="1" ht="12.75" customHeight="1">
      <c r="A21" s="51" t="s">
        <v>50</v>
      </c>
      <c r="B21" s="45">
        <v>1</v>
      </c>
      <c r="C21" s="26">
        <v>32</v>
      </c>
      <c r="D21" s="45">
        <v>17</v>
      </c>
      <c r="E21" s="53">
        <v>15</v>
      </c>
      <c r="F21" s="54">
        <v>7</v>
      </c>
      <c r="G21" s="54">
        <v>7</v>
      </c>
      <c r="H21" s="33">
        <f>C21/G21</f>
        <v>4.571428571428571</v>
      </c>
      <c r="I21" s="76"/>
      <c r="J21" s="83"/>
      <c r="K21" s="89"/>
      <c r="L21" s="85"/>
      <c r="M21" s="89"/>
      <c r="N21" s="86"/>
      <c r="O21" s="87"/>
      <c r="P21" s="87"/>
      <c r="Q21" s="88"/>
      <c r="R21" s="78"/>
      <c r="S21" s="77"/>
      <c r="T21" s="77"/>
      <c r="U21" s="77"/>
    </row>
    <row r="22" spans="1:21" s="3" customFormat="1" ht="12.75" customHeight="1">
      <c r="A22" s="51" t="s">
        <v>29</v>
      </c>
      <c r="B22" s="45">
        <v>1</v>
      </c>
      <c r="C22" s="26">
        <v>605</v>
      </c>
      <c r="D22" s="80">
        <v>314</v>
      </c>
      <c r="E22" s="80">
        <v>291</v>
      </c>
      <c r="F22" s="80">
        <v>105</v>
      </c>
      <c r="G22" s="80">
        <v>55</v>
      </c>
      <c r="H22" s="33">
        <f t="shared" si="1"/>
        <v>11</v>
      </c>
      <c r="I22" s="76"/>
      <c r="J22" s="83"/>
      <c r="K22" s="89"/>
      <c r="L22" s="85"/>
      <c r="M22" s="86"/>
      <c r="N22" s="86"/>
      <c r="O22" s="87"/>
      <c r="P22" s="87"/>
      <c r="Q22" s="88"/>
      <c r="R22" s="78"/>
      <c r="S22" s="77"/>
      <c r="T22" s="77"/>
      <c r="U22" s="77"/>
    </row>
    <row r="23" spans="1:21" ht="12.75" customHeight="1">
      <c r="A23" s="51" t="s">
        <v>16</v>
      </c>
      <c r="B23" s="52">
        <v>2</v>
      </c>
      <c r="C23" s="80">
        <v>8886</v>
      </c>
      <c r="D23" s="80">
        <v>4688</v>
      </c>
      <c r="E23" s="80">
        <v>4198</v>
      </c>
      <c r="F23" s="80">
        <v>1337</v>
      </c>
      <c r="G23" s="80">
        <v>560</v>
      </c>
      <c r="H23" s="33">
        <f t="shared" si="1"/>
        <v>15.867857142857142</v>
      </c>
      <c r="I23" s="76"/>
      <c r="J23" s="83"/>
      <c r="K23" s="84"/>
      <c r="L23" s="44"/>
      <c r="M23" s="86"/>
      <c r="N23" s="86"/>
      <c r="O23" s="91"/>
      <c r="P23" s="87"/>
      <c r="Q23" s="88"/>
      <c r="R23" s="78"/>
      <c r="S23" s="77"/>
      <c r="T23" s="77"/>
      <c r="U23" s="77"/>
    </row>
    <row r="24" spans="1:21" ht="12.75" customHeight="1">
      <c r="A24" s="51" t="s">
        <v>17</v>
      </c>
      <c r="B24" s="52">
        <v>1</v>
      </c>
      <c r="C24" s="80">
        <v>498</v>
      </c>
      <c r="D24" s="80">
        <v>266</v>
      </c>
      <c r="E24" s="80">
        <v>232</v>
      </c>
      <c r="F24" s="80">
        <v>67</v>
      </c>
      <c r="G24" s="80">
        <v>31</v>
      </c>
      <c r="H24" s="33">
        <f t="shared" si="1"/>
        <v>16.06451612903226</v>
      </c>
      <c r="I24" s="76"/>
      <c r="J24" s="83"/>
      <c r="K24" s="84"/>
      <c r="L24" s="85"/>
      <c r="M24" s="86"/>
      <c r="N24" s="86"/>
      <c r="O24" s="87"/>
      <c r="P24" s="87"/>
      <c r="Q24" s="88"/>
      <c r="R24" s="78"/>
      <c r="S24" s="77"/>
      <c r="T24" s="77"/>
      <c r="U24" s="77"/>
    </row>
    <row r="25" spans="1:21" ht="12.75" customHeight="1">
      <c r="A25" s="74" t="s">
        <v>51</v>
      </c>
      <c r="B25" s="52">
        <v>1</v>
      </c>
      <c r="C25" s="80">
        <v>17</v>
      </c>
      <c r="D25" s="80">
        <v>9</v>
      </c>
      <c r="E25" s="80">
        <v>8</v>
      </c>
      <c r="F25" s="54">
        <v>2</v>
      </c>
      <c r="G25" s="54">
        <v>2</v>
      </c>
      <c r="H25" s="33">
        <f t="shared" si="1"/>
        <v>8.5</v>
      </c>
      <c r="I25" s="76"/>
      <c r="J25" s="92"/>
      <c r="K25" s="84"/>
      <c r="L25" s="85"/>
      <c r="M25" s="89"/>
      <c r="N25" s="86"/>
      <c r="O25" s="87"/>
      <c r="P25" s="87"/>
      <c r="Q25" s="88"/>
      <c r="R25" s="78"/>
      <c r="S25" s="77"/>
      <c r="T25" s="77"/>
      <c r="U25" s="77"/>
    </row>
    <row r="26" spans="1:17" ht="12.75" customHeight="1">
      <c r="A26" s="74" t="s">
        <v>18</v>
      </c>
      <c r="B26" s="52">
        <v>1</v>
      </c>
      <c r="C26" s="80">
        <v>1028</v>
      </c>
      <c r="D26" s="80">
        <v>537</v>
      </c>
      <c r="E26" s="80">
        <v>491</v>
      </c>
      <c r="F26" s="54">
        <v>96</v>
      </c>
      <c r="G26" s="54">
        <v>41</v>
      </c>
      <c r="H26" s="33">
        <f t="shared" si="1"/>
        <v>25.073170731707318</v>
      </c>
      <c r="I26" s="76"/>
      <c r="J26" s="92"/>
      <c r="K26" s="84"/>
      <c r="L26" s="85"/>
      <c r="M26" s="86"/>
      <c r="N26" s="86"/>
      <c r="O26" s="87"/>
      <c r="P26" s="87"/>
      <c r="Q26" s="88"/>
    </row>
    <row r="27" spans="1:17" ht="12.75" customHeight="1">
      <c r="A27" s="74" t="s">
        <v>52</v>
      </c>
      <c r="B27" s="69" t="s">
        <v>33</v>
      </c>
      <c r="C27" s="24">
        <v>295</v>
      </c>
      <c r="D27" s="53">
        <v>154</v>
      </c>
      <c r="E27" s="53">
        <v>141</v>
      </c>
      <c r="F27" s="54" t="s">
        <v>33</v>
      </c>
      <c r="G27" s="54" t="s">
        <v>33</v>
      </c>
      <c r="H27" s="33" t="s">
        <v>33</v>
      </c>
      <c r="I27" s="76"/>
      <c r="J27" s="92"/>
      <c r="K27" s="93"/>
      <c r="L27" s="44"/>
      <c r="M27" s="86"/>
      <c r="N27" s="86"/>
      <c r="O27" s="87"/>
      <c r="P27" s="87"/>
      <c r="Q27" s="88"/>
    </row>
    <row r="28" spans="1:17" ht="12.75" customHeight="1">
      <c r="A28" s="74" t="s">
        <v>19</v>
      </c>
      <c r="B28" s="52">
        <v>1</v>
      </c>
      <c r="C28" s="24">
        <v>493</v>
      </c>
      <c r="D28" s="80">
        <v>279</v>
      </c>
      <c r="E28" s="80">
        <v>214</v>
      </c>
      <c r="F28" s="54">
        <v>66</v>
      </c>
      <c r="G28" s="54">
        <v>36</v>
      </c>
      <c r="H28" s="33">
        <f t="shared" si="1"/>
        <v>13.694444444444445</v>
      </c>
      <c r="I28" s="76"/>
      <c r="J28" s="92"/>
      <c r="K28" s="84"/>
      <c r="L28" s="44"/>
      <c r="M28" s="86"/>
      <c r="N28" s="86"/>
      <c r="O28" s="87"/>
      <c r="P28" s="87"/>
      <c r="Q28" s="88"/>
    </row>
    <row r="29" spans="1:17" s="3" customFormat="1" ht="12.75" customHeight="1">
      <c r="A29" s="3" t="s">
        <v>54</v>
      </c>
      <c r="B29" s="36" t="s">
        <v>42</v>
      </c>
      <c r="C29" s="24">
        <v>466</v>
      </c>
      <c r="D29" s="24">
        <v>264</v>
      </c>
      <c r="E29" s="24">
        <v>202</v>
      </c>
      <c r="F29" s="36" t="s">
        <v>42</v>
      </c>
      <c r="G29" s="36" t="s">
        <v>42</v>
      </c>
      <c r="H29" s="36" t="s">
        <v>42</v>
      </c>
      <c r="I29" s="76"/>
      <c r="J29" s="92"/>
      <c r="K29" s="90"/>
      <c r="L29" s="44"/>
      <c r="M29" s="89"/>
      <c r="N29" s="89"/>
      <c r="O29" s="87"/>
      <c r="P29" s="87"/>
      <c r="Q29" s="88"/>
    </row>
    <row r="30" spans="1:17" s="3" customFormat="1" ht="12.75" customHeight="1">
      <c r="A30" s="74" t="s">
        <v>53</v>
      </c>
      <c r="B30" s="55" t="s">
        <v>33</v>
      </c>
      <c r="C30" s="24">
        <v>75</v>
      </c>
      <c r="D30" s="45">
        <v>34</v>
      </c>
      <c r="E30" s="45">
        <v>41</v>
      </c>
      <c r="F30" s="54" t="s">
        <v>42</v>
      </c>
      <c r="G30" s="54" t="s">
        <v>42</v>
      </c>
      <c r="H30" s="33" t="s">
        <v>33</v>
      </c>
      <c r="I30" s="76"/>
      <c r="J30" s="92"/>
      <c r="K30" s="90"/>
      <c r="L30" s="44"/>
      <c r="M30" s="89"/>
      <c r="N30" s="89"/>
      <c r="O30" s="87"/>
      <c r="P30" s="87"/>
      <c r="Q30" s="88"/>
    </row>
    <row r="31" spans="1:17" ht="12.75" customHeight="1">
      <c r="A31" s="56" t="s">
        <v>21</v>
      </c>
      <c r="B31" s="57">
        <v>21</v>
      </c>
      <c r="C31" s="71">
        <v>23516</v>
      </c>
      <c r="D31" s="70">
        <f>SUM(D6:D30)</f>
        <v>12344</v>
      </c>
      <c r="E31" s="79">
        <v>11172</v>
      </c>
      <c r="F31" s="70">
        <v>3086</v>
      </c>
      <c r="G31" s="70">
        <v>1423</v>
      </c>
      <c r="H31" s="34">
        <v>16.5</v>
      </c>
      <c r="I31" s="76"/>
      <c r="J31" s="94"/>
      <c r="K31" s="95"/>
      <c r="L31" s="96"/>
      <c r="M31" s="96"/>
      <c r="N31" s="96"/>
      <c r="O31" s="96"/>
      <c r="P31" s="96"/>
      <c r="Q31" s="97"/>
    </row>
    <row r="32" spans="1:17" ht="12.75" customHeight="1">
      <c r="A32" s="148"/>
      <c r="B32" s="149"/>
      <c r="C32" s="149"/>
      <c r="D32" s="149"/>
      <c r="E32" s="149"/>
      <c r="F32" s="149"/>
      <c r="G32" s="149"/>
      <c r="H32" s="58"/>
      <c r="I32" s="76"/>
      <c r="J32" s="131"/>
      <c r="K32" s="131"/>
      <c r="L32" s="131"/>
      <c r="M32" s="131"/>
      <c r="N32" s="131"/>
      <c r="O32" s="131"/>
      <c r="P32" s="131"/>
      <c r="Q32" s="88"/>
    </row>
    <row r="33" spans="1:22" ht="12.75" customHeight="1">
      <c r="A33" s="45" t="s">
        <v>7</v>
      </c>
      <c r="B33" s="28">
        <v>2</v>
      </c>
      <c r="C33" s="80">
        <v>59</v>
      </c>
      <c r="D33" s="80">
        <v>28</v>
      </c>
      <c r="E33" s="80">
        <v>31</v>
      </c>
      <c r="F33" s="54">
        <v>6</v>
      </c>
      <c r="G33" s="54">
        <v>2</v>
      </c>
      <c r="H33" s="33">
        <f>C33/G33</f>
        <v>29.5</v>
      </c>
      <c r="I33" s="76"/>
      <c r="J33" s="89"/>
      <c r="K33" s="44"/>
      <c r="L33" s="89"/>
      <c r="M33" s="98"/>
      <c r="N33" s="98"/>
      <c r="O33" s="87"/>
      <c r="P33" s="87"/>
      <c r="Q33" s="88"/>
      <c r="S33" s="78"/>
      <c r="T33" s="77"/>
      <c r="U33" s="77"/>
      <c r="V33" s="77"/>
    </row>
    <row r="34" spans="1:22" ht="12.75" customHeight="1">
      <c r="A34" s="45" t="s">
        <v>9</v>
      </c>
      <c r="B34" s="28">
        <v>4</v>
      </c>
      <c r="C34" s="80">
        <v>152</v>
      </c>
      <c r="D34" s="80">
        <v>80</v>
      </c>
      <c r="E34" s="80">
        <v>72</v>
      </c>
      <c r="F34" s="54">
        <v>35</v>
      </c>
      <c r="G34" s="54">
        <v>10</v>
      </c>
      <c r="H34" s="33">
        <f aca="true" t="shared" si="2" ref="H34:H40">C34/G34</f>
        <v>15.2</v>
      </c>
      <c r="I34" s="76"/>
      <c r="J34" s="89"/>
      <c r="K34" s="44"/>
      <c r="L34" s="89"/>
      <c r="M34" s="98"/>
      <c r="N34" s="98"/>
      <c r="O34" s="87"/>
      <c r="P34" s="87"/>
      <c r="Q34" s="88"/>
      <c r="S34" s="78"/>
      <c r="T34" s="77"/>
      <c r="U34" s="77"/>
      <c r="V34" s="77"/>
    </row>
    <row r="35" spans="1:22" ht="12.75" customHeight="1">
      <c r="A35" s="51" t="s">
        <v>12</v>
      </c>
      <c r="B35" s="28">
        <v>1</v>
      </c>
      <c r="C35" s="80">
        <v>16</v>
      </c>
      <c r="D35" s="80">
        <v>8</v>
      </c>
      <c r="E35" s="80">
        <v>8</v>
      </c>
      <c r="F35" s="54">
        <v>7</v>
      </c>
      <c r="G35" s="54">
        <v>3</v>
      </c>
      <c r="H35" s="33">
        <f t="shared" si="2"/>
        <v>5.333333333333333</v>
      </c>
      <c r="I35" s="76"/>
      <c r="J35" s="83"/>
      <c r="K35" s="44"/>
      <c r="L35" s="89"/>
      <c r="M35" s="98"/>
      <c r="N35" s="98"/>
      <c r="O35" s="87"/>
      <c r="P35" s="87"/>
      <c r="Q35" s="88"/>
      <c r="S35" s="78"/>
      <c r="T35" s="77"/>
      <c r="U35" s="77"/>
      <c r="V35" s="77"/>
    </row>
    <row r="36" spans="1:22" ht="12.75" customHeight="1">
      <c r="A36" s="45" t="s">
        <v>14</v>
      </c>
      <c r="B36" s="28">
        <v>2</v>
      </c>
      <c r="C36" s="80">
        <v>114</v>
      </c>
      <c r="D36" s="80">
        <v>68</v>
      </c>
      <c r="E36" s="80">
        <v>46</v>
      </c>
      <c r="F36" s="54">
        <v>7</v>
      </c>
      <c r="G36" s="54">
        <v>6</v>
      </c>
      <c r="H36" s="33">
        <f t="shared" si="2"/>
        <v>19</v>
      </c>
      <c r="I36" s="76"/>
      <c r="J36" s="89"/>
      <c r="K36" s="44"/>
      <c r="L36" s="89"/>
      <c r="M36" s="98"/>
      <c r="N36" s="98"/>
      <c r="O36" s="87"/>
      <c r="P36" s="87"/>
      <c r="Q36" s="88"/>
      <c r="S36" s="78"/>
      <c r="T36" s="77"/>
      <c r="U36" s="77"/>
      <c r="V36" s="77"/>
    </row>
    <row r="37" spans="1:22" ht="12.75" customHeight="1">
      <c r="A37" s="45" t="s">
        <v>25</v>
      </c>
      <c r="B37" s="28">
        <v>1</v>
      </c>
      <c r="C37" s="80">
        <v>24</v>
      </c>
      <c r="D37" s="80">
        <v>15</v>
      </c>
      <c r="E37" s="80">
        <v>9</v>
      </c>
      <c r="F37" s="54">
        <v>8</v>
      </c>
      <c r="G37" s="54">
        <v>5</v>
      </c>
      <c r="H37" s="33">
        <f t="shared" si="2"/>
        <v>4.8</v>
      </c>
      <c r="I37" s="76"/>
      <c r="J37" s="89"/>
      <c r="K37" s="44"/>
      <c r="L37" s="89"/>
      <c r="M37" s="98"/>
      <c r="N37" s="98"/>
      <c r="O37" s="87"/>
      <c r="P37" s="87"/>
      <c r="Q37" s="88"/>
      <c r="S37" s="78"/>
      <c r="T37" s="77"/>
      <c r="U37" s="77"/>
      <c r="V37" s="77"/>
    </row>
    <row r="38" spans="1:22" ht="12.75" customHeight="1">
      <c r="A38" s="45" t="s">
        <v>16</v>
      </c>
      <c r="B38" s="28">
        <v>20</v>
      </c>
      <c r="C38" s="80">
        <v>674</v>
      </c>
      <c r="D38" s="80">
        <v>350</v>
      </c>
      <c r="E38" s="80">
        <v>324</v>
      </c>
      <c r="F38" s="54">
        <v>128</v>
      </c>
      <c r="G38" s="54">
        <v>54</v>
      </c>
      <c r="H38" s="33">
        <f t="shared" si="2"/>
        <v>12.481481481481481</v>
      </c>
      <c r="I38" s="76"/>
      <c r="J38" s="89"/>
      <c r="K38" s="44"/>
      <c r="L38" s="89"/>
      <c r="M38" s="98"/>
      <c r="N38" s="98"/>
      <c r="O38" s="87"/>
      <c r="P38" s="87"/>
      <c r="Q38" s="88"/>
      <c r="S38" s="78"/>
      <c r="T38" s="77"/>
      <c r="U38" s="77"/>
      <c r="V38" s="77"/>
    </row>
    <row r="39" spans="1:22" ht="12.75" customHeight="1">
      <c r="A39" s="45" t="s">
        <v>18</v>
      </c>
      <c r="B39" s="28">
        <v>2</v>
      </c>
      <c r="C39" s="80">
        <v>72</v>
      </c>
      <c r="D39" s="80">
        <v>33</v>
      </c>
      <c r="E39" s="80">
        <v>39</v>
      </c>
      <c r="F39" s="54">
        <v>7</v>
      </c>
      <c r="G39" s="54">
        <v>2</v>
      </c>
      <c r="H39" s="33">
        <f t="shared" si="2"/>
        <v>36</v>
      </c>
      <c r="I39" s="76"/>
      <c r="J39" s="89"/>
      <c r="K39" s="44"/>
      <c r="L39" s="89"/>
      <c r="M39" s="98"/>
      <c r="N39" s="98"/>
      <c r="O39" s="87"/>
      <c r="P39" s="87"/>
      <c r="Q39" s="88"/>
      <c r="S39" s="78"/>
      <c r="T39" s="77"/>
      <c r="U39" s="77"/>
      <c r="V39" s="77"/>
    </row>
    <row r="40" spans="1:22" ht="12.75" customHeight="1">
      <c r="A40" s="59" t="s">
        <v>19</v>
      </c>
      <c r="B40" s="28">
        <v>1</v>
      </c>
      <c r="C40" s="80">
        <v>36</v>
      </c>
      <c r="D40" s="80">
        <v>22</v>
      </c>
      <c r="E40" s="80">
        <v>14</v>
      </c>
      <c r="F40" s="60">
        <v>3</v>
      </c>
      <c r="G40" s="61">
        <v>1</v>
      </c>
      <c r="H40" s="33">
        <f t="shared" si="2"/>
        <v>36</v>
      </c>
      <c r="I40" s="76"/>
      <c r="J40" s="83"/>
      <c r="K40" s="44"/>
      <c r="L40" s="89"/>
      <c r="M40" s="98"/>
      <c r="N40" s="98"/>
      <c r="O40" s="44"/>
      <c r="P40" s="44"/>
      <c r="Q40" s="88"/>
      <c r="S40" s="78"/>
      <c r="T40" s="77"/>
      <c r="U40" s="77"/>
      <c r="V40" s="77"/>
    </row>
    <row r="41" spans="1:17" ht="12.75" customHeight="1">
      <c r="A41" s="56" t="s">
        <v>22</v>
      </c>
      <c r="B41" s="27">
        <v>33</v>
      </c>
      <c r="C41" s="130">
        <v>1147</v>
      </c>
      <c r="D41" s="75">
        <f>SUM(D33:D40)</f>
        <v>604</v>
      </c>
      <c r="E41" s="75">
        <v>543</v>
      </c>
      <c r="F41" s="62">
        <v>201</v>
      </c>
      <c r="G41" s="62">
        <v>83</v>
      </c>
      <c r="H41" s="34">
        <v>13.8</v>
      </c>
      <c r="I41" s="76"/>
      <c r="J41" s="94"/>
      <c r="K41" s="99"/>
      <c r="L41" s="99"/>
      <c r="M41" s="99"/>
      <c r="N41" s="99"/>
      <c r="O41" s="99"/>
      <c r="P41" s="99"/>
      <c r="Q41" s="97"/>
    </row>
    <row r="42" spans="1:17" ht="12.75" customHeight="1">
      <c r="A42" s="137"/>
      <c r="B42" s="138"/>
      <c r="C42" s="138"/>
      <c r="D42" s="138"/>
      <c r="E42" s="138"/>
      <c r="F42" s="138"/>
      <c r="G42" s="138"/>
      <c r="H42" s="63"/>
      <c r="I42" s="76"/>
      <c r="J42" s="131"/>
      <c r="K42" s="131"/>
      <c r="L42" s="131"/>
      <c r="M42" s="131"/>
      <c r="N42" s="131"/>
      <c r="O42" s="131"/>
      <c r="P42" s="131"/>
      <c r="Q42" s="88"/>
    </row>
    <row r="43" spans="1:17" ht="12.75" customHeight="1">
      <c r="A43" s="64" t="s">
        <v>23</v>
      </c>
      <c r="B43" s="65">
        <v>54</v>
      </c>
      <c r="C43" s="72">
        <v>24663</v>
      </c>
      <c r="D43" s="72">
        <f>+D31+D41</f>
        <v>12948</v>
      </c>
      <c r="E43" s="72">
        <v>11715</v>
      </c>
      <c r="F43" s="72">
        <v>3287</v>
      </c>
      <c r="G43" s="72">
        <v>1506</v>
      </c>
      <c r="H43" s="34">
        <v>16.4</v>
      </c>
      <c r="I43" s="76"/>
      <c r="J43" s="100"/>
      <c r="K43" s="101"/>
      <c r="L43" s="102"/>
      <c r="M43" s="102"/>
      <c r="N43" s="102"/>
      <c r="O43" s="102"/>
      <c r="P43" s="102"/>
      <c r="Q43" s="97"/>
    </row>
    <row r="44" spans="1:10" ht="14.25">
      <c r="A44" s="66" t="s">
        <v>43</v>
      </c>
      <c r="B44" s="3"/>
      <c r="C44" s="3"/>
      <c r="D44" s="3"/>
      <c r="E44" s="3"/>
      <c r="F44" s="3"/>
      <c r="G44" s="3"/>
      <c r="H44" s="30"/>
      <c r="I44" s="3"/>
      <c r="J44" s="3"/>
    </row>
    <row r="45" ht="14.25">
      <c r="A45" s="67" t="s">
        <v>57</v>
      </c>
    </row>
    <row r="47" spans="4:7" ht="15">
      <c r="D47" s="127"/>
      <c r="E47" s="81"/>
      <c r="F47" s="77"/>
      <c r="G47" s="77"/>
    </row>
    <row r="48" spans="3:8" ht="12.75">
      <c r="C48" s="127"/>
      <c r="D48" s="127"/>
      <c r="E48" s="68"/>
      <c r="F48" s="68"/>
      <c r="G48" s="68"/>
      <c r="H48" s="68"/>
    </row>
    <row r="49" ht="15">
      <c r="H49" s="77"/>
    </row>
    <row r="50" spans="2:8" ht="15">
      <c r="B50" s="128"/>
      <c r="C50" s="127"/>
      <c r="D50" s="68"/>
      <c r="E50" s="127"/>
      <c r="F50" s="68"/>
      <c r="G50" s="68"/>
      <c r="H50" s="77"/>
    </row>
    <row r="51" spans="5:8" ht="15">
      <c r="E51" s="81"/>
      <c r="F51" s="77"/>
      <c r="G51" s="77"/>
      <c r="H51" s="77"/>
    </row>
    <row r="52" spans="3:8" ht="15">
      <c r="C52" s="14"/>
      <c r="E52" s="81"/>
      <c r="F52" s="77"/>
      <c r="G52" s="77"/>
      <c r="H52" s="77"/>
    </row>
    <row r="53" spans="5:8" ht="15">
      <c r="E53" s="81"/>
      <c r="F53" s="77"/>
      <c r="G53" s="77"/>
      <c r="H53" s="77"/>
    </row>
    <row r="54" spans="5:8" ht="15">
      <c r="E54" s="81"/>
      <c r="F54" s="77"/>
      <c r="G54" s="77"/>
      <c r="H54" s="77"/>
    </row>
    <row r="55" spans="5:8" ht="15">
      <c r="E55" s="81"/>
      <c r="F55" s="77"/>
      <c r="G55" s="77"/>
      <c r="H55" s="77"/>
    </row>
    <row r="56" spans="5:8" ht="15">
      <c r="E56" s="81"/>
      <c r="F56" s="77"/>
      <c r="G56" s="77"/>
      <c r="H56" s="77"/>
    </row>
    <row r="57" spans="5:8" ht="15">
      <c r="E57" s="81"/>
      <c r="F57" s="77"/>
      <c r="G57" s="77"/>
      <c r="H57" s="77"/>
    </row>
    <row r="58" spans="5:8" ht="15">
      <c r="E58" s="81"/>
      <c r="F58" s="77"/>
      <c r="G58" s="77"/>
      <c r="H58" s="77"/>
    </row>
    <row r="59" spans="5:8" ht="15">
      <c r="E59" s="81"/>
      <c r="F59" s="77"/>
      <c r="G59" s="77"/>
      <c r="H59" s="77"/>
    </row>
    <row r="60" spans="5:8" ht="15">
      <c r="E60" s="81"/>
      <c r="F60" s="77"/>
      <c r="G60" s="77"/>
      <c r="H60" s="77"/>
    </row>
    <row r="61" spans="5:8" ht="15">
      <c r="E61" s="81"/>
      <c r="F61" s="77"/>
      <c r="G61" s="77"/>
      <c r="H61" s="77"/>
    </row>
    <row r="62" spans="5:8" ht="15">
      <c r="E62" s="81"/>
      <c r="F62" s="77"/>
      <c r="G62" s="77"/>
      <c r="H62" s="77"/>
    </row>
    <row r="63" spans="5:8" ht="15">
      <c r="E63" s="81"/>
      <c r="F63" s="77"/>
      <c r="G63" s="77"/>
      <c r="H63" s="77"/>
    </row>
    <row r="64" spans="5:8" ht="15">
      <c r="E64" s="81"/>
      <c r="F64" s="77"/>
      <c r="G64" s="77"/>
      <c r="H64" s="77"/>
    </row>
  </sheetData>
  <sheetProtection/>
  <mergeCells count="14">
    <mergeCell ref="A42:G42"/>
    <mergeCell ref="A4:A5"/>
    <mergeCell ref="B4:B5"/>
    <mergeCell ref="C4:E4"/>
    <mergeCell ref="F4:G4"/>
    <mergeCell ref="H4:H5"/>
    <mergeCell ref="A32:G32"/>
    <mergeCell ref="J42:P42"/>
    <mergeCell ref="J4:J5"/>
    <mergeCell ref="K4:K5"/>
    <mergeCell ref="L4:N4"/>
    <mergeCell ref="O4:P4"/>
    <mergeCell ref="Q4:Q5"/>
    <mergeCell ref="J32:P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2021-01-13T11:28:09Z</cp:lastPrinted>
  <dcterms:created xsi:type="dcterms:W3CDTF">2011-10-11T18:14:30Z</dcterms:created>
  <dcterms:modified xsi:type="dcterms:W3CDTF">2023-02-03T07:59:03Z</dcterms:modified>
  <cp:category/>
  <cp:version/>
  <cp:contentType/>
  <cp:contentStatus/>
</cp:coreProperties>
</file>