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15420" windowHeight="10530" activeTab="0"/>
  </bookViews>
  <sheets>
    <sheet name="Tabela 1." sheetId="1" r:id="rId1"/>
    <sheet name="Tabela 2." sheetId="2" r:id="rId2"/>
    <sheet name="Tabela 3." sheetId="3" r:id="rId3"/>
    <sheet name="Tabela 4." sheetId="4" r:id="rId4"/>
  </sheets>
  <definedNames/>
  <calcPr fullCalcOnLoad="1"/>
</workbook>
</file>

<file path=xl/sharedStrings.xml><?xml version="1.0" encoding="utf-8"?>
<sst xmlns="http://schemas.openxmlformats.org/spreadsheetml/2006/main" count="242" uniqueCount="83">
  <si>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</si>
  <si>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</si>
  <si>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</si>
  <si>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</si>
  <si>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</si>
  <si>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</si>
  <si>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</si>
  <si>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</si>
  <si>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</si>
  <si>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</si>
  <si>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</si>
  <si>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</si>
  <si>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</si>
  <si>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</si>
  <si>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</si>
  <si>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</si>
  <si>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</si>
  <si>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KOTOR</t>
  </si>
  <si>
    <t>MOJKOVAC</t>
  </si>
  <si>
    <t>PLAV</t>
  </si>
  <si>
    <t>PLJEVLJA</t>
  </si>
  <si>
    <t>PODGORICA</t>
  </si>
  <si>
    <t>TIVAT</t>
  </si>
  <si>
    <t>ULCINJ</t>
  </si>
  <si>
    <t>-</t>
  </si>
  <si>
    <t>PETNJICA</t>
  </si>
  <si>
    <t xml:space="preserve">GUSINJE </t>
  </si>
  <si>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</si>
  <si>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</si>
  <si>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</si>
  <si>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</si>
  <si>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</si>
  <si>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</si>
  <si>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</si>
  <si>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</si>
  <si>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</si>
  <si>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Kotor</t>
  </si>
  <si>
    <t>Mojkovac</t>
  </si>
  <si>
    <t>Petnjica</t>
  </si>
  <si>
    <t>Plav</t>
  </si>
  <si>
    <t>Pljevlja</t>
  </si>
  <si>
    <t>Podgorica</t>
  </si>
  <si>
    <t>Tivat</t>
  </si>
  <si>
    <t>Ulcinj</t>
  </si>
  <si>
    <t>Total</t>
  </si>
  <si>
    <t>MUNICIPALITY</t>
  </si>
  <si>
    <t>Girls</t>
  </si>
  <si>
    <t>Boys</t>
  </si>
  <si>
    <t>MONTENEGRO</t>
  </si>
  <si>
    <t>KOLASIN</t>
  </si>
  <si>
    <t>NIKSIC</t>
  </si>
  <si>
    <t>PLUZINE</t>
  </si>
  <si>
    <t>ROZAJE</t>
  </si>
  <si>
    <t>SAVNIK</t>
  </si>
  <si>
    <t>ZABLJAK</t>
  </si>
  <si>
    <t>Departments</t>
  </si>
  <si>
    <t>Pupils</t>
  </si>
  <si>
    <t xml:space="preserve">Number of pupils per department  </t>
  </si>
  <si>
    <t>Teachers</t>
  </si>
  <si>
    <t>Women</t>
  </si>
  <si>
    <t>Men</t>
  </si>
  <si>
    <t xml:space="preserve">Number of pupils per teacher </t>
  </si>
  <si>
    <t>Niksic</t>
  </si>
  <si>
    <t>Rozaje</t>
  </si>
  <si>
    <t>Savnik</t>
  </si>
  <si>
    <t>Zabljak</t>
  </si>
  <si>
    <t>Pluzine</t>
  </si>
  <si>
    <t>Kolasin</t>
  </si>
  <si>
    <t xml:space="preserve">        regular classes of primary schools</t>
  </si>
  <si>
    <t xml:space="preserve">        special classes of primary schools</t>
  </si>
  <si>
    <t>        resource centers</t>
  </si>
  <si>
    <t>regular classes</t>
  </si>
  <si>
    <t xml:space="preserve">  special classes</t>
  </si>
  <si>
    <t>resource centers</t>
  </si>
  <si>
    <t>Primary education in:</t>
  </si>
  <si>
    <t>Enrolled primary education in:</t>
  </si>
  <si>
    <t>Table 1. Primary school pupils by classes, gender and municipalities - begining of school year 2016/2017</t>
  </si>
  <si>
    <t>Table 1. Pupils of resource centres by classes and gender                                                                                                                                                                                                                                                         - beginning of school year  2016/2017</t>
  </si>
  <si>
    <t>Table 2. Departments, pupils and teachers in primary schools 
 - begining of school year 2016/2017 -</t>
  </si>
  <si>
    <t>Table 3. Pupils with special educational needs in primary schools (regular classes and special classes) and resource centers - begining of school year 2016/2017</t>
  </si>
  <si>
    <t>Table 4. Pupils with special educational needs who enrolled in primary education in primary schools (regular and special classes) and resource centers - begining of school year 2016/2017</t>
  </si>
  <si>
    <t>ISCED 1</t>
  </si>
  <si>
    <t>ISCED 2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</si>
</sst>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45" fillId="0" borderId="0" xfId="0" applyFont="1" applyBorder="1" applyAlignment="1">
      <alignment horizontal="right" wrapText="1"/>
    </xf>
    <xf numFmtId="0" fontId="45" fillId="0" borderId="0" xfId="0" applyFont="1" applyBorder="1" applyAlignment="1">
      <alignment horizontal="right"/>
    </xf>
    <xf numFmtId="0" fontId="45" fillId="0" borderId="0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right" wrapText="1"/>
    </xf>
    <xf numFmtId="0" fontId="45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right" vertical="top" wrapText="1"/>
    </xf>
    <xf numFmtId="0" fontId="47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right" wrapText="1"/>
    </xf>
    <xf numFmtId="0" fontId="47" fillId="0" borderId="0" xfId="0" applyFont="1" applyFill="1" applyBorder="1" applyAlignment="1">
      <alignment horizontal="right"/>
    </xf>
    <xf numFmtId="0" fontId="47" fillId="0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right" vertical="top" wrapText="1"/>
    </xf>
    <xf numFmtId="0" fontId="48" fillId="0" borderId="0" xfId="0" applyFont="1" applyFill="1" applyBorder="1" applyAlignment="1">
      <alignment horizontal="right" wrapText="1"/>
    </xf>
    <xf numFmtId="0" fontId="48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right" wrapText="1"/>
    </xf>
    <xf numFmtId="0" fontId="43" fillId="33" borderId="11" xfId="0" applyFont="1" applyFill="1" applyBorder="1" applyAlignment="1">
      <alignment wrapText="1"/>
    </xf>
    <xf numFmtId="0" fontId="43" fillId="33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right" wrapText="1"/>
    </xf>
    <xf numFmtId="0" fontId="43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 wrapText="1"/>
    </xf>
    <xf numFmtId="0" fontId="28" fillId="0" borderId="12" xfId="0" applyFont="1" applyFill="1" applyBorder="1" applyAlignment="1">
      <alignment horizontal="right" wrapText="1"/>
    </xf>
    <xf numFmtId="0" fontId="43" fillId="33" borderId="10" xfId="0" applyFont="1" applyFill="1" applyBorder="1" applyAlignment="1">
      <alignment horizontal="right" vertical="top" wrapText="1"/>
    </xf>
    <xf numFmtId="0" fontId="43" fillId="0" borderId="12" xfId="0" applyFont="1" applyFill="1" applyBorder="1" applyAlignment="1">
      <alignment horizontal="right" wrapText="1"/>
    </xf>
    <xf numFmtId="0" fontId="48" fillId="0" borderId="0" xfId="0" applyFont="1" applyAlignment="1">
      <alignment horizontal="left" vertical="center" wrapText="1"/>
    </xf>
    <xf numFmtId="0" fontId="43" fillId="33" borderId="12" xfId="0" applyFont="1" applyFill="1" applyBorder="1" applyAlignment="1">
      <alignment wrapText="1"/>
    </xf>
    <xf numFmtId="0" fontId="1" fillId="33" borderId="12" xfId="55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0" fillId="33" borderId="12" xfId="0" applyFill="1" applyBorder="1" applyAlignment="1">
      <alignment/>
    </xf>
    <xf numFmtId="0" fontId="43" fillId="33" borderId="12" xfId="0" applyFont="1" applyFill="1" applyBorder="1" applyAlignment="1">
      <alignment/>
    </xf>
    <xf numFmtId="0" fontId="0" fillId="0" borderId="0" xfId="0" applyAlignment="1">
      <alignment/>
    </xf>
    <xf numFmtId="0" fontId="48" fillId="0" borderId="0" xfId="0" applyFont="1" applyBorder="1" applyAlignment="1">
      <alignment horizont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43" fillId="33" borderId="12" xfId="0" applyFont="1" applyFill="1" applyBorder="1" applyAlignment="1">
      <alignment horizontal="center" wrapText="1"/>
    </xf>
    <xf numFmtId="0" fontId="43" fillId="33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47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 wrapText="1"/>
    </xf>
    <xf numFmtId="0" fontId="48" fillId="0" borderId="0" xfId="0" applyFont="1" applyBorder="1" applyAlignment="1">
      <alignment wrapText="1"/>
    </xf>
    <xf numFmtId="0" fontId="0" fillId="0" borderId="0" xfId="0" applyAlignment="1">
      <alignment/>
    </xf>
    <xf numFmtId="0" fontId="28" fillId="0" borderId="12" xfId="0" applyFont="1" applyFill="1" applyBorder="1" applyAlignment="1">
      <alignment/>
    </xf>
    <xf numFmtId="194" fontId="28" fillId="0" borderId="12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 wrapText="1"/>
    </xf>
    <xf numFmtId="0" fontId="28" fillId="0" borderId="13" xfId="0" applyFont="1" applyFill="1" applyBorder="1" applyAlignment="1">
      <alignment/>
    </xf>
    <xf numFmtId="0" fontId="43" fillId="0" borderId="12" xfId="0" applyFont="1" applyFill="1" applyBorder="1" applyAlignment="1">
      <alignment horizontal="right"/>
    </xf>
    <xf numFmtId="0" fontId="1" fillId="0" borderId="12" xfId="56" applyFont="1" applyFill="1" applyBorder="1" applyAlignment="1">
      <alignment wrapText="1"/>
      <protection/>
    </xf>
    <xf numFmtId="0" fontId="1" fillId="0" borderId="12" xfId="56" applyFont="1" applyFill="1" applyBorder="1" applyAlignment="1">
      <alignment horizontal="right" wrapText="1"/>
      <protection/>
    </xf>
    <xf numFmtId="0" fontId="0" fillId="0" borderId="12" xfId="0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right"/>
    </xf>
    <xf numFmtId="0" fontId="43" fillId="33" borderId="10" xfId="0" applyFont="1" applyFill="1" applyBorder="1" applyAlignment="1">
      <alignment horizontal="center" vertical="top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right" vertical="top"/>
    </xf>
    <xf numFmtId="0" fontId="43" fillId="0" borderId="11" xfId="0" applyFont="1" applyFill="1" applyBorder="1" applyAlignment="1">
      <alignment horizontal="right" wrapText="1"/>
    </xf>
    <xf numFmtId="0" fontId="43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3" fillId="0" borderId="15" xfId="0" applyFont="1" applyFill="1" applyBorder="1" applyAlignment="1">
      <alignment horizontal="right" wrapText="1"/>
    </xf>
    <xf numFmtId="0" fontId="0" fillId="33" borderId="16" xfId="0" applyFill="1" applyBorder="1" applyAlignment="1">
      <alignment/>
    </xf>
    <xf numFmtId="0" fontId="0" fillId="0" borderId="15" xfId="0" applyFont="1" applyFill="1" applyBorder="1" applyAlignment="1">
      <alignment horizontal="right" wrapText="1"/>
    </xf>
    <xf numFmtId="0" fontId="43" fillId="0" borderId="15" xfId="0" applyFont="1" applyBorder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0" fillId="0" borderId="17" xfId="0" applyFont="1" applyFill="1" applyBorder="1" applyAlignment="1">
      <alignment horizontal="right" wrapText="1"/>
    </xf>
    <xf numFmtId="0" fontId="5" fillId="0" borderId="14" xfId="0" applyFont="1" applyBorder="1" applyAlignment="1">
      <alignment horizontal="center" wrapText="1"/>
    </xf>
    <xf numFmtId="0" fontId="0" fillId="0" borderId="14" xfId="0" applyFont="1" applyFill="1" applyBorder="1" applyAlignment="1">
      <alignment horizontal="right" wrapText="1"/>
    </xf>
    <xf numFmtId="0" fontId="43" fillId="0" borderId="14" xfId="0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right" wrapText="1"/>
    </xf>
    <xf numFmtId="0" fontId="28" fillId="0" borderId="14" xfId="0" applyFont="1" applyFill="1" applyBorder="1" applyAlignment="1">
      <alignment horizontal="right" wrapText="1"/>
    </xf>
    <xf numFmtId="0" fontId="28" fillId="0" borderId="18" xfId="0" applyFont="1" applyFill="1" applyBorder="1" applyAlignment="1">
      <alignment horizontal="right" wrapText="1"/>
    </xf>
    <xf numFmtId="0" fontId="43" fillId="0" borderId="17" xfId="0" applyFont="1" applyFill="1" applyBorder="1" applyAlignment="1">
      <alignment horizontal="right" wrapText="1"/>
    </xf>
    <xf numFmtId="0" fontId="43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47" fillId="0" borderId="0" xfId="0" applyFont="1" applyFill="1" applyBorder="1" applyAlignment="1">
      <alignment horizontal="left" wrapText="1"/>
    </xf>
    <xf numFmtId="0" fontId="43" fillId="33" borderId="11" xfId="0" applyFont="1" applyFill="1" applyBorder="1" applyAlignment="1">
      <alignment horizontal="left" wrapText="1"/>
    </xf>
    <xf numFmtId="0" fontId="43" fillId="33" borderId="10" xfId="0" applyFont="1" applyFill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wrapText="1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3" xfId="55"/>
    <cellStyle name="Normal_Sheet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8"/>
  <sheetViews>
    <sheetView tabSelected="1" zoomScalePageLayoutView="0" workbookViewId="0" topLeftCell="A1">
      <pane ySplit="3" topLeftCell="A79" activePane="bottomLeft" state="frozen"/>
      <selection pane="topLeft" activeCell="A1" sqref="A1"/>
      <selection pane="bottomLeft" activeCell="N86" sqref="N86:N87"/>
    </sheetView>
  </sheetViews>
  <sheetFormatPr defaultColWidth="9.140625" defaultRowHeight="15"/>
  <cols>
    <col min="1" max="1" width="24.7109375" style="0" customWidth="1"/>
    <col min="4" max="4" width="9.8515625" style="0" customWidth="1"/>
    <col min="8" max="8" width="9.140625" style="46" customWidth="1"/>
    <col min="12" max="12" width="11.28125" style="0" customWidth="1"/>
  </cols>
  <sheetData>
    <row r="1" spans="1:12" ht="15" customHeight="1">
      <c r="A1" s="96" t="s">
        <v>76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21.7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3" ht="26.25" customHeight="1">
      <c r="A3" s="80" t="s">
        <v>45</v>
      </c>
      <c r="B3" s="80" t="s">
        <v>44</v>
      </c>
      <c r="C3" s="74" t="s">
        <v>0</v>
      </c>
      <c r="D3" s="74" t="s">
        <v>1</v>
      </c>
      <c r="E3" s="74" t="s">
        <v>2</v>
      </c>
      <c r="F3" s="74" t="s">
        <v>3</v>
      </c>
      <c r="G3" s="74" t="s">
        <v>4</v>
      </c>
      <c r="H3" s="74" t="s">
        <v>81</v>
      </c>
      <c r="I3" s="74" t="s">
        <v>5</v>
      </c>
      <c r="J3" s="74" t="s">
        <v>6</v>
      </c>
      <c r="K3" s="74" t="s">
        <v>7</v>
      </c>
      <c r="L3" s="74" t="s">
        <v>8</v>
      </c>
      <c r="M3" s="74" t="s">
        <v>82</v>
      </c>
    </row>
    <row r="4" spans="1:13" ht="18" customHeight="1">
      <c r="A4" s="32" t="s">
        <v>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67"/>
      <c r="M4" s="77"/>
    </row>
    <row r="5" spans="1:13" ht="15">
      <c r="A5" s="81" t="s">
        <v>44</v>
      </c>
      <c r="B5" s="78">
        <v>444</v>
      </c>
      <c r="C5" s="78">
        <v>36</v>
      </c>
      <c r="D5" s="78">
        <v>42</v>
      </c>
      <c r="E5" s="78">
        <v>55</v>
      </c>
      <c r="F5" s="78">
        <v>46</v>
      </c>
      <c r="G5" s="78">
        <v>46</v>
      </c>
      <c r="H5" s="76">
        <f>C5+D5+E5+F5+G5</f>
        <v>225</v>
      </c>
      <c r="I5" s="78">
        <v>52</v>
      </c>
      <c r="J5" s="78">
        <v>50</v>
      </c>
      <c r="K5" s="78">
        <v>58</v>
      </c>
      <c r="L5" s="82">
        <v>59</v>
      </c>
      <c r="M5" s="79">
        <f>I5+J5+K5+L5</f>
        <v>219</v>
      </c>
    </row>
    <row r="6" spans="1:13" ht="15">
      <c r="A6" s="52" t="s">
        <v>46</v>
      </c>
      <c r="B6" s="34">
        <v>212</v>
      </c>
      <c r="C6" s="34">
        <v>14</v>
      </c>
      <c r="D6" s="34">
        <v>21</v>
      </c>
      <c r="E6" s="34">
        <v>31</v>
      </c>
      <c r="F6" s="34">
        <v>21</v>
      </c>
      <c r="G6" s="34">
        <v>20</v>
      </c>
      <c r="H6" s="39">
        <f>C6+D6+E6+F6+G6</f>
        <v>107</v>
      </c>
      <c r="I6" s="34">
        <v>29</v>
      </c>
      <c r="J6" s="34">
        <v>27</v>
      </c>
      <c r="K6" s="34">
        <v>22</v>
      </c>
      <c r="L6" s="36">
        <v>27</v>
      </c>
      <c r="M6" s="79">
        <f aca="true" t="shared" si="0" ref="M6:M69">I6+J6+K6+L6</f>
        <v>105</v>
      </c>
    </row>
    <row r="7" spans="1:14" ht="15">
      <c r="A7" s="83" t="s">
        <v>47</v>
      </c>
      <c r="B7" s="84">
        <v>232</v>
      </c>
      <c r="C7" s="84">
        <v>22</v>
      </c>
      <c r="D7" s="84">
        <v>21</v>
      </c>
      <c r="E7" s="84">
        <v>24</v>
      </c>
      <c r="F7" s="84">
        <v>25</v>
      </c>
      <c r="G7" s="84">
        <v>26</v>
      </c>
      <c r="H7" s="85">
        <f>C7+D7+E7+F7+G7</f>
        <v>118</v>
      </c>
      <c r="I7" s="84">
        <v>23</v>
      </c>
      <c r="J7" s="84">
        <v>23</v>
      </c>
      <c r="K7" s="84">
        <v>36</v>
      </c>
      <c r="L7" s="86">
        <v>32</v>
      </c>
      <c r="M7" s="90">
        <f t="shared" si="0"/>
        <v>114</v>
      </c>
      <c r="N7" s="23"/>
    </row>
    <row r="8" spans="1:13" ht="15">
      <c r="A8" s="32" t="s">
        <v>10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68"/>
      <c r="M8" s="77"/>
    </row>
    <row r="9" spans="1:14" ht="15">
      <c r="A9" s="81" t="s">
        <v>44</v>
      </c>
      <c r="B9" s="78">
        <v>4788</v>
      </c>
      <c r="C9" s="78">
        <v>573</v>
      </c>
      <c r="D9" s="78">
        <v>575</v>
      </c>
      <c r="E9" s="78">
        <v>543</v>
      </c>
      <c r="F9" s="78">
        <v>523</v>
      </c>
      <c r="G9" s="78">
        <v>535</v>
      </c>
      <c r="H9" s="76">
        <f>C9+D9+E9+F9+G9</f>
        <v>2749</v>
      </c>
      <c r="I9" s="78">
        <v>496</v>
      </c>
      <c r="J9" s="78">
        <v>477</v>
      </c>
      <c r="K9" s="78">
        <v>511</v>
      </c>
      <c r="L9" s="82">
        <v>555</v>
      </c>
      <c r="M9" s="79">
        <f t="shared" si="0"/>
        <v>2039</v>
      </c>
      <c r="N9" s="22"/>
    </row>
    <row r="10" spans="1:13" ht="15">
      <c r="A10" s="52" t="s">
        <v>46</v>
      </c>
      <c r="B10" s="34">
        <v>2253</v>
      </c>
      <c r="C10" s="34">
        <v>277</v>
      </c>
      <c r="D10" s="34">
        <v>271</v>
      </c>
      <c r="E10" s="34">
        <v>250</v>
      </c>
      <c r="F10" s="34">
        <v>255</v>
      </c>
      <c r="G10" s="34">
        <v>233</v>
      </c>
      <c r="H10" s="39">
        <f>C10+D10+E10+F10+G10</f>
        <v>1286</v>
      </c>
      <c r="I10" s="34">
        <v>226</v>
      </c>
      <c r="J10" s="34">
        <v>236</v>
      </c>
      <c r="K10" s="34">
        <v>240</v>
      </c>
      <c r="L10" s="36">
        <v>265</v>
      </c>
      <c r="M10" s="79">
        <f t="shared" si="0"/>
        <v>967</v>
      </c>
    </row>
    <row r="11" spans="1:13" ht="15">
      <c r="A11" s="83" t="s">
        <v>47</v>
      </c>
      <c r="B11" s="84">
        <v>2535</v>
      </c>
      <c r="C11" s="84">
        <v>296</v>
      </c>
      <c r="D11" s="84">
        <v>304</v>
      </c>
      <c r="E11" s="84">
        <v>293</v>
      </c>
      <c r="F11" s="84">
        <v>268</v>
      </c>
      <c r="G11" s="84">
        <v>302</v>
      </c>
      <c r="H11" s="85">
        <f>C11+D11+E11+F11+G11</f>
        <v>1463</v>
      </c>
      <c r="I11" s="84">
        <v>270</v>
      </c>
      <c r="J11" s="84">
        <v>241</v>
      </c>
      <c r="K11" s="84">
        <v>271</v>
      </c>
      <c r="L11" s="86">
        <v>290</v>
      </c>
      <c r="M11" s="90">
        <f t="shared" si="0"/>
        <v>1072</v>
      </c>
    </row>
    <row r="12" spans="1:13" ht="15">
      <c r="A12" s="32" t="s">
        <v>11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5"/>
      <c r="M12" s="77"/>
    </row>
    <row r="13" spans="1:13" ht="15">
      <c r="A13" s="81" t="s">
        <v>44</v>
      </c>
      <c r="B13" s="78">
        <v>3124</v>
      </c>
      <c r="C13" s="78">
        <v>331</v>
      </c>
      <c r="D13" s="78">
        <v>368</v>
      </c>
      <c r="E13" s="78">
        <v>327</v>
      </c>
      <c r="F13" s="78">
        <f>F14+F15</f>
        <v>346</v>
      </c>
      <c r="G13" s="78">
        <v>340</v>
      </c>
      <c r="H13" s="76">
        <f>C13+D13+E13+F13+G13</f>
        <v>1712</v>
      </c>
      <c r="I13" s="78">
        <v>343</v>
      </c>
      <c r="J13" s="78">
        <v>358</v>
      </c>
      <c r="K13" s="78">
        <v>335</v>
      </c>
      <c r="L13" s="82">
        <v>376</v>
      </c>
      <c r="M13" s="79">
        <f t="shared" si="0"/>
        <v>1412</v>
      </c>
    </row>
    <row r="14" spans="1:13" ht="15" customHeight="1">
      <c r="A14" s="52" t="s">
        <v>46</v>
      </c>
      <c r="B14" s="34">
        <v>1465</v>
      </c>
      <c r="C14" s="34">
        <v>170</v>
      </c>
      <c r="D14" s="34">
        <v>160</v>
      </c>
      <c r="E14" s="34">
        <v>151</v>
      </c>
      <c r="F14" s="34">
        <v>166</v>
      </c>
      <c r="G14" s="34">
        <v>178</v>
      </c>
      <c r="H14" s="39">
        <f>C14+D14+E14+F14+G14</f>
        <v>825</v>
      </c>
      <c r="I14" s="34">
        <v>142</v>
      </c>
      <c r="J14" s="34">
        <v>167</v>
      </c>
      <c r="K14" s="34">
        <v>160</v>
      </c>
      <c r="L14" s="36">
        <v>171</v>
      </c>
      <c r="M14" s="79">
        <f t="shared" si="0"/>
        <v>640</v>
      </c>
    </row>
    <row r="15" spans="1:13" ht="15" customHeight="1">
      <c r="A15" s="83" t="s">
        <v>47</v>
      </c>
      <c r="B15" s="84">
        <v>1659</v>
      </c>
      <c r="C15" s="84">
        <v>161</v>
      </c>
      <c r="D15" s="84">
        <v>208</v>
      </c>
      <c r="E15" s="84">
        <v>176</v>
      </c>
      <c r="F15" s="84">
        <v>180</v>
      </c>
      <c r="G15" s="84">
        <v>162</v>
      </c>
      <c r="H15" s="85">
        <f>C15+D15+E15+F15+G15</f>
        <v>887</v>
      </c>
      <c r="I15" s="84">
        <v>201</v>
      </c>
      <c r="J15" s="84">
        <v>191</v>
      </c>
      <c r="K15" s="84">
        <v>175</v>
      </c>
      <c r="L15" s="86">
        <v>205</v>
      </c>
      <c r="M15" s="90">
        <f t="shared" si="0"/>
        <v>772</v>
      </c>
    </row>
    <row r="16" spans="1:13" ht="18.75" customHeight="1">
      <c r="A16" s="32" t="s">
        <v>12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5"/>
      <c r="M16" s="77"/>
    </row>
    <row r="17" spans="1:13" ht="15">
      <c r="A17" s="81" t="s">
        <v>44</v>
      </c>
      <c r="B17" s="78">
        <v>5083</v>
      </c>
      <c r="C17" s="78">
        <v>552</v>
      </c>
      <c r="D17" s="78">
        <v>608</v>
      </c>
      <c r="E17" s="78">
        <v>582</v>
      </c>
      <c r="F17" s="78">
        <v>554</v>
      </c>
      <c r="G17" s="78">
        <v>490</v>
      </c>
      <c r="H17" s="76">
        <f>C17+D17+E17+F17+G17</f>
        <v>2786</v>
      </c>
      <c r="I17" s="78">
        <v>553</v>
      </c>
      <c r="J17" s="78">
        <v>527</v>
      </c>
      <c r="K17" s="78">
        <v>573</v>
      </c>
      <c r="L17" s="82">
        <v>644</v>
      </c>
      <c r="M17" s="79">
        <f t="shared" si="0"/>
        <v>2297</v>
      </c>
    </row>
    <row r="18" spans="1:13" ht="15">
      <c r="A18" s="52" t="s">
        <v>46</v>
      </c>
      <c r="B18" s="34">
        <v>2422</v>
      </c>
      <c r="C18" s="34">
        <v>255</v>
      </c>
      <c r="D18" s="34">
        <v>287</v>
      </c>
      <c r="E18" s="34">
        <v>290</v>
      </c>
      <c r="F18" s="34">
        <v>266</v>
      </c>
      <c r="G18" s="34">
        <v>237</v>
      </c>
      <c r="H18" s="39">
        <f>C18+D18+E18+F18+G18</f>
        <v>1335</v>
      </c>
      <c r="I18" s="34">
        <v>240</v>
      </c>
      <c r="J18" s="34">
        <v>261</v>
      </c>
      <c r="K18" s="34">
        <v>279</v>
      </c>
      <c r="L18" s="36">
        <v>307</v>
      </c>
      <c r="M18" s="79">
        <f t="shared" si="0"/>
        <v>1087</v>
      </c>
    </row>
    <row r="19" spans="1:13" ht="15">
      <c r="A19" s="83" t="s">
        <v>47</v>
      </c>
      <c r="B19" s="84">
        <v>2661</v>
      </c>
      <c r="C19" s="84">
        <v>297</v>
      </c>
      <c r="D19" s="84">
        <v>321</v>
      </c>
      <c r="E19" s="84">
        <v>292</v>
      </c>
      <c r="F19" s="84">
        <v>288</v>
      </c>
      <c r="G19" s="84">
        <v>253</v>
      </c>
      <c r="H19" s="85">
        <f>C19+D19+E19+F19+G19</f>
        <v>1451</v>
      </c>
      <c r="I19" s="84">
        <v>313</v>
      </c>
      <c r="J19" s="84">
        <v>266</v>
      </c>
      <c r="K19" s="84">
        <v>294</v>
      </c>
      <c r="L19" s="86">
        <v>337</v>
      </c>
      <c r="M19" s="90">
        <f t="shared" si="0"/>
        <v>1210</v>
      </c>
    </row>
    <row r="20" spans="1:13" ht="15">
      <c r="A20" s="32" t="s">
        <v>13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69"/>
      <c r="M20" s="77"/>
    </row>
    <row r="21" spans="1:13" ht="15">
      <c r="A21" s="81" t="s">
        <v>44</v>
      </c>
      <c r="B21" s="78">
        <v>2654</v>
      </c>
      <c r="C21" s="78">
        <v>360</v>
      </c>
      <c r="D21" s="78">
        <v>363</v>
      </c>
      <c r="E21" s="78">
        <v>338</v>
      </c>
      <c r="F21" s="78">
        <v>280</v>
      </c>
      <c r="G21" s="78">
        <v>264</v>
      </c>
      <c r="H21" s="76">
        <f>C21+D21+E21+F21+G21</f>
        <v>1605</v>
      </c>
      <c r="I21" s="78">
        <v>269</v>
      </c>
      <c r="J21" s="78">
        <v>241</v>
      </c>
      <c r="K21" s="78">
        <v>285</v>
      </c>
      <c r="L21" s="82">
        <v>254</v>
      </c>
      <c r="M21" s="91">
        <f t="shared" si="0"/>
        <v>1049</v>
      </c>
    </row>
    <row r="22" spans="1:13" ht="15">
      <c r="A22" s="52" t="s">
        <v>46</v>
      </c>
      <c r="B22" s="34">
        <v>1265</v>
      </c>
      <c r="C22" s="34">
        <v>164</v>
      </c>
      <c r="D22" s="34">
        <v>170</v>
      </c>
      <c r="E22" s="34">
        <v>170</v>
      </c>
      <c r="F22" s="34">
        <v>142</v>
      </c>
      <c r="G22" s="34">
        <v>121</v>
      </c>
      <c r="H22" s="39">
        <f>C22+D22+E22+F22+G22</f>
        <v>767</v>
      </c>
      <c r="I22" s="34">
        <v>121</v>
      </c>
      <c r="J22" s="34">
        <v>123</v>
      </c>
      <c r="K22" s="34">
        <v>135</v>
      </c>
      <c r="L22" s="36">
        <v>119</v>
      </c>
      <c r="M22" s="91">
        <f t="shared" si="0"/>
        <v>498</v>
      </c>
    </row>
    <row r="23" spans="1:13" ht="15">
      <c r="A23" s="83" t="s">
        <v>47</v>
      </c>
      <c r="B23" s="84">
        <v>1389</v>
      </c>
      <c r="C23" s="84">
        <v>196</v>
      </c>
      <c r="D23" s="84">
        <v>193</v>
      </c>
      <c r="E23" s="84">
        <v>168</v>
      </c>
      <c r="F23" s="84">
        <v>138</v>
      </c>
      <c r="G23" s="84">
        <v>143</v>
      </c>
      <c r="H23" s="85">
        <f>C23+D23+E23+F23+G23</f>
        <v>838</v>
      </c>
      <c r="I23" s="84">
        <v>148</v>
      </c>
      <c r="J23" s="84">
        <v>118</v>
      </c>
      <c r="K23" s="84">
        <v>150</v>
      </c>
      <c r="L23" s="86">
        <v>135</v>
      </c>
      <c r="M23" s="92">
        <f t="shared" si="0"/>
        <v>551</v>
      </c>
    </row>
    <row r="24" spans="1:14" ht="15">
      <c r="A24" s="32" t="s">
        <v>14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5"/>
      <c r="M24" s="77"/>
      <c r="N24" s="22"/>
    </row>
    <row r="25" spans="1:14" ht="15">
      <c r="A25" s="81" t="s">
        <v>44</v>
      </c>
      <c r="B25" s="78">
        <v>1236</v>
      </c>
      <c r="C25" s="78">
        <v>131</v>
      </c>
      <c r="D25" s="78">
        <v>156</v>
      </c>
      <c r="E25" s="78">
        <v>143</v>
      </c>
      <c r="F25" s="78">
        <v>105</v>
      </c>
      <c r="G25" s="78">
        <f>G26+G27</f>
        <v>145</v>
      </c>
      <c r="H25" s="76">
        <f>C25+D25+E25+F25+G25</f>
        <v>680</v>
      </c>
      <c r="I25" s="78">
        <v>137</v>
      </c>
      <c r="J25" s="78">
        <v>137</v>
      </c>
      <c r="K25" s="78">
        <v>126</v>
      </c>
      <c r="L25" s="82">
        <v>156</v>
      </c>
      <c r="M25" s="79">
        <f t="shared" si="0"/>
        <v>556</v>
      </c>
      <c r="N25" s="22"/>
    </row>
    <row r="26" spans="1:14" ht="15">
      <c r="A26" s="52" t="s">
        <v>46</v>
      </c>
      <c r="B26" s="34">
        <v>583</v>
      </c>
      <c r="C26" s="34">
        <v>60</v>
      </c>
      <c r="D26" s="34">
        <v>78</v>
      </c>
      <c r="E26" s="34">
        <v>64</v>
      </c>
      <c r="F26" s="34">
        <v>45</v>
      </c>
      <c r="G26" s="34">
        <v>62</v>
      </c>
      <c r="H26" s="39">
        <f>C26+D26+E26+F26+G26</f>
        <v>309</v>
      </c>
      <c r="I26" s="34">
        <v>71</v>
      </c>
      <c r="J26" s="34">
        <v>60</v>
      </c>
      <c r="K26" s="34">
        <v>70</v>
      </c>
      <c r="L26" s="36">
        <v>73</v>
      </c>
      <c r="M26" s="79">
        <f t="shared" si="0"/>
        <v>274</v>
      </c>
      <c r="N26" s="22"/>
    </row>
    <row r="27" spans="1:14" ht="15">
      <c r="A27" s="83" t="s">
        <v>47</v>
      </c>
      <c r="B27" s="84">
        <v>653</v>
      </c>
      <c r="C27" s="84">
        <v>71</v>
      </c>
      <c r="D27" s="84">
        <v>78</v>
      </c>
      <c r="E27" s="84">
        <v>79</v>
      </c>
      <c r="F27" s="84">
        <v>60</v>
      </c>
      <c r="G27" s="84">
        <v>83</v>
      </c>
      <c r="H27" s="85">
        <f>C27+D27+E27+F27+G27</f>
        <v>371</v>
      </c>
      <c r="I27" s="84">
        <v>66</v>
      </c>
      <c r="J27" s="84">
        <v>77</v>
      </c>
      <c r="K27" s="84">
        <v>56</v>
      </c>
      <c r="L27" s="86">
        <v>83</v>
      </c>
      <c r="M27" s="90">
        <f t="shared" si="0"/>
        <v>282</v>
      </c>
      <c r="N27" s="22"/>
    </row>
    <row r="28" spans="1:14" ht="15">
      <c r="A28" s="94" t="s">
        <v>15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77"/>
      <c r="N28" s="24"/>
    </row>
    <row r="29" spans="1:14" ht="15">
      <c r="A29" s="81" t="s">
        <v>44</v>
      </c>
      <c r="B29" s="78">
        <v>1837</v>
      </c>
      <c r="C29" s="78">
        <v>217</v>
      </c>
      <c r="D29" s="78">
        <v>218</v>
      </c>
      <c r="E29" s="78">
        <v>204</v>
      </c>
      <c r="F29" s="78">
        <v>206</v>
      </c>
      <c r="G29" s="78">
        <v>193</v>
      </c>
      <c r="H29" s="76">
        <f>C29+D29+E29+F29+G29</f>
        <v>1038</v>
      </c>
      <c r="I29" s="78">
        <v>197</v>
      </c>
      <c r="J29" s="78">
        <v>177</v>
      </c>
      <c r="K29" s="78">
        <v>215</v>
      </c>
      <c r="L29" s="82">
        <v>210</v>
      </c>
      <c r="M29" s="79">
        <f t="shared" si="0"/>
        <v>799</v>
      </c>
      <c r="N29" s="5"/>
    </row>
    <row r="30" spans="1:14" ht="15">
      <c r="A30" s="52" t="s">
        <v>46</v>
      </c>
      <c r="B30" s="34">
        <v>841</v>
      </c>
      <c r="C30" s="34">
        <v>95</v>
      </c>
      <c r="D30" s="34">
        <v>117</v>
      </c>
      <c r="E30" s="34">
        <v>90</v>
      </c>
      <c r="F30" s="34">
        <v>106</v>
      </c>
      <c r="G30" s="34">
        <v>75</v>
      </c>
      <c r="H30" s="39">
        <f>C30+D30+E30+F30+G30</f>
        <v>483</v>
      </c>
      <c r="I30" s="34">
        <v>97</v>
      </c>
      <c r="J30" s="34">
        <v>66</v>
      </c>
      <c r="K30" s="34">
        <v>105</v>
      </c>
      <c r="L30" s="36">
        <v>90</v>
      </c>
      <c r="M30" s="79">
        <f t="shared" si="0"/>
        <v>358</v>
      </c>
      <c r="N30" s="24"/>
    </row>
    <row r="31" spans="1:14" ht="15">
      <c r="A31" s="83" t="s">
        <v>47</v>
      </c>
      <c r="B31" s="84">
        <v>996</v>
      </c>
      <c r="C31" s="84">
        <v>122</v>
      </c>
      <c r="D31" s="84">
        <v>101</v>
      </c>
      <c r="E31" s="84">
        <v>114</v>
      </c>
      <c r="F31" s="84">
        <v>100</v>
      </c>
      <c r="G31" s="84">
        <v>118</v>
      </c>
      <c r="H31" s="85">
        <f>C31+D31+E31+F31+G31</f>
        <v>555</v>
      </c>
      <c r="I31" s="84">
        <v>100</v>
      </c>
      <c r="J31" s="84">
        <v>111</v>
      </c>
      <c r="K31" s="84">
        <v>110</v>
      </c>
      <c r="L31" s="86">
        <v>120</v>
      </c>
      <c r="M31" s="90">
        <f t="shared" si="0"/>
        <v>441</v>
      </c>
      <c r="N31" s="24"/>
    </row>
    <row r="32" spans="1:14" s="26" customFormat="1" ht="15">
      <c r="A32" s="32" t="s">
        <v>26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5"/>
      <c r="M32" s="77"/>
      <c r="N32" s="24"/>
    </row>
    <row r="33" spans="1:14" s="26" customFormat="1" ht="15">
      <c r="A33" s="81" t="s">
        <v>44</v>
      </c>
      <c r="B33" s="78">
        <v>348</v>
      </c>
      <c r="C33" s="78">
        <v>27</v>
      </c>
      <c r="D33" s="78">
        <v>44</v>
      </c>
      <c r="E33" s="78">
        <v>32</v>
      </c>
      <c r="F33" s="78">
        <v>41</v>
      </c>
      <c r="G33" s="78">
        <v>45</v>
      </c>
      <c r="H33" s="76">
        <f>C33+D33+E33+F33+G33</f>
        <v>189</v>
      </c>
      <c r="I33" s="78">
        <v>34</v>
      </c>
      <c r="J33" s="78">
        <v>32</v>
      </c>
      <c r="K33" s="78">
        <v>45</v>
      </c>
      <c r="L33" s="82">
        <v>48</v>
      </c>
      <c r="M33" s="79">
        <f t="shared" si="0"/>
        <v>159</v>
      </c>
      <c r="N33" s="24"/>
    </row>
    <row r="34" spans="1:14" s="26" customFormat="1" ht="15">
      <c r="A34" s="52" t="s">
        <v>46</v>
      </c>
      <c r="B34" s="34">
        <v>163</v>
      </c>
      <c r="C34" s="34">
        <v>14</v>
      </c>
      <c r="D34" s="34">
        <v>15</v>
      </c>
      <c r="E34" s="34">
        <v>14</v>
      </c>
      <c r="F34" s="34">
        <v>18</v>
      </c>
      <c r="G34" s="34">
        <v>25</v>
      </c>
      <c r="H34" s="39">
        <f>C34+D34+E34+F34+G34</f>
        <v>86</v>
      </c>
      <c r="I34" s="34">
        <v>15</v>
      </c>
      <c r="J34" s="34">
        <v>19</v>
      </c>
      <c r="K34" s="34">
        <v>19</v>
      </c>
      <c r="L34" s="36">
        <v>24</v>
      </c>
      <c r="M34" s="79">
        <f t="shared" si="0"/>
        <v>77</v>
      </c>
      <c r="N34" s="24"/>
    </row>
    <row r="35" spans="1:14" s="26" customFormat="1" ht="15">
      <c r="A35" s="83" t="s">
        <v>47</v>
      </c>
      <c r="B35" s="86">
        <v>185</v>
      </c>
      <c r="C35" s="86">
        <v>13</v>
      </c>
      <c r="D35" s="86">
        <v>29</v>
      </c>
      <c r="E35" s="86">
        <v>18</v>
      </c>
      <c r="F35" s="86">
        <v>23</v>
      </c>
      <c r="G35" s="86">
        <v>20</v>
      </c>
      <c r="H35" s="85">
        <f>C35+D35+E35+F35+G35</f>
        <v>103</v>
      </c>
      <c r="I35" s="86">
        <v>19</v>
      </c>
      <c r="J35" s="86">
        <v>13</v>
      </c>
      <c r="K35" s="86">
        <v>26</v>
      </c>
      <c r="L35" s="86">
        <v>24</v>
      </c>
      <c r="M35" s="90">
        <f t="shared" si="0"/>
        <v>82</v>
      </c>
      <c r="N35" s="24"/>
    </row>
    <row r="36" spans="1:14" ht="15.75" customHeight="1">
      <c r="A36" s="32" t="s">
        <v>16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5"/>
      <c r="M36" s="77"/>
      <c r="N36" s="24"/>
    </row>
    <row r="37" spans="1:13" ht="15">
      <c r="A37" s="81" t="s">
        <v>44</v>
      </c>
      <c r="B37" s="78">
        <v>3054</v>
      </c>
      <c r="C37" s="78">
        <v>389</v>
      </c>
      <c r="D37" s="78">
        <v>378</v>
      </c>
      <c r="E37" s="78">
        <v>335</v>
      </c>
      <c r="F37" s="78">
        <v>336</v>
      </c>
      <c r="G37" s="78">
        <v>338</v>
      </c>
      <c r="H37" s="76">
        <f>C37+D37+E37+F37+G37</f>
        <v>1776</v>
      </c>
      <c r="I37" s="78">
        <f>I38+I39</f>
        <v>317</v>
      </c>
      <c r="J37" s="78">
        <v>306</v>
      </c>
      <c r="K37" s="78">
        <v>336</v>
      </c>
      <c r="L37" s="82">
        <v>319</v>
      </c>
      <c r="M37" s="79">
        <f t="shared" si="0"/>
        <v>1278</v>
      </c>
    </row>
    <row r="38" spans="1:13" ht="15">
      <c r="A38" s="52" t="s">
        <v>46</v>
      </c>
      <c r="B38" s="34">
        <v>1438</v>
      </c>
      <c r="C38" s="34">
        <v>179</v>
      </c>
      <c r="D38" s="34">
        <v>169</v>
      </c>
      <c r="E38" s="34">
        <v>161</v>
      </c>
      <c r="F38" s="34">
        <v>168</v>
      </c>
      <c r="G38" s="34">
        <v>151</v>
      </c>
      <c r="H38" s="39">
        <f>C38+D38+E38+F38+G38</f>
        <v>828</v>
      </c>
      <c r="I38" s="34">
        <v>144</v>
      </c>
      <c r="J38" s="34">
        <v>157</v>
      </c>
      <c r="K38" s="34">
        <v>152</v>
      </c>
      <c r="L38" s="36">
        <v>157</v>
      </c>
      <c r="M38" s="79">
        <f t="shared" si="0"/>
        <v>610</v>
      </c>
    </row>
    <row r="39" spans="1:13" ht="15">
      <c r="A39" s="83" t="s">
        <v>47</v>
      </c>
      <c r="B39" s="84">
        <v>1616</v>
      </c>
      <c r="C39" s="84">
        <v>210</v>
      </c>
      <c r="D39" s="84">
        <v>209</v>
      </c>
      <c r="E39" s="84">
        <v>174</v>
      </c>
      <c r="F39" s="84">
        <v>168</v>
      </c>
      <c r="G39" s="84">
        <v>187</v>
      </c>
      <c r="H39" s="85">
        <f>C39+D39+E39+F39+G39</f>
        <v>948</v>
      </c>
      <c r="I39" s="84">
        <v>173</v>
      </c>
      <c r="J39" s="84">
        <v>149</v>
      </c>
      <c r="K39" s="84">
        <v>184</v>
      </c>
      <c r="L39" s="86">
        <v>162</v>
      </c>
      <c r="M39" s="90">
        <f t="shared" si="0"/>
        <v>668</v>
      </c>
    </row>
    <row r="40" spans="1:13" ht="15">
      <c r="A40" s="32" t="s">
        <v>49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5"/>
      <c r="M40" s="77"/>
    </row>
    <row r="41" spans="1:13" ht="15">
      <c r="A41" s="81" t="s">
        <v>44</v>
      </c>
      <c r="B41" s="78">
        <v>708</v>
      </c>
      <c r="C41" s="78">
        <v>77</v>
      </c>
      <c r="D41" s="78">
        <v>81</v>
      </c>
      <c r="E41" s="78">
        <v>84</v>
      </c>
      <c r="F41" s="78">
        <v>67</v>
      </c>
      <c r="G41" s="78">
        <v>71</v>
      </c>
      <c r="H41" s="76">
        <f>C41+D41+E41+F41+G41</f>
        <v>380</v>
      </c>
      <c r="I41" s="78">
        <v>65</v>
      </c>
      <c r="J41" s="78">
        <v>70</v>
      </c>
      <c r="K41" s="78">
        <v>105</v>
      </c>
      <c r="L41" s="82">
        <v>88</v>
      </c>
      <c r="M41" s="79">
        <f t="shared" si="0"/>
        <v>328</v>
      </c>
    </row>
    <row r="42" spans="1:13" ht="15">
      <c r="A42" s="52" t="s">
        <v>46</v>
      </c>
      <c r="B42" s="34">
        <v>360</v>
      </c>
      <c r="C42" s="34">
        <v>47</v>
      </c>
      <c r="D42" s="34">
        <v>40</v>
      </c>
      <c r="E42" s="34">
        <v>36</v>
      </c>
      <c r="F42" s="34">
        <v>35</v>
      </c>
      <c r="G42" s="34">
        <v>34</v>
      </c>
      <c r="H42" s="39">
        <f>C42+D42+E42+F42+G42</f>
        <v>192</v>
      </c>
      <c r="I42" s="34">
        <v>34</v>
      </c>
      <c r="J42" s="34">
        <v>36</v>
      </c>
      <c r="K42" s="34">
        <v>51</v>
      </c>
      <c r="L42" s="36">
        <v>47</v>
      </c>
      <c r="M42" s="79">
        <f t="shared" si="0"/>
        <v>168</v>
      </c>
    </row>
    <row r="43" spans="1:13" ht="15">
      <c r="A43" s="83" t="s">
        <v>47</v>
      </c>
      <c r="B43" s="84">
        <v>348</v>
      </c>
      <c r="C43" s="84">
        <v>30</v>
      </c>
      <c r="D43" s="84">
        <v>41</v>
      </c>
      <c r="E43" s="84">
        <v>48</v>
      </c>
      <c r="F43" s="84">
        <v>32</v>
      </c>
      <c r="G43" s="84">
        <v>37</v>
      </c>
      <c r="H43" s="85">
        <f>C43+D43+E43+F43+G43</f>
        <v>188</v>
      </c>
      <c r="I43" s="84">
        <v>31</v>
      </c>
      <c r="J43" s="84">
        <v>34</v>
      </c>
      <c r="K43" s="84">
        <v>54</v>
      </c>
      <c r="L43" s="86">
        <v>41</v>
      </c>
      <c r="M43" s="90">
        <f t="shared" si="0"/>
        <v>160</v>
      </c>
    </row>
    <row r="44" spans="1:13" ht="15">
      <c r="A44" s="32" t="s">
        <v>17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69"/>
      <c r="M44" s="77"/>
    </row>
    <row r="45" spans="1:13" ht="15">
      <c r="A45" s="81" t="s">
        <v>44</v>
      </c>
      <c r="B45" s="78">
        <v>2039</v>
      </c>
      <c r="C45" s="78">
        <v>275</v>
      </c>
      <c r="D45" s="78">
        <v>251</v>
      </c>
      <c r="E45" s="78">
        <v>243</v>
      </c>
      <c r="F45" s="78">
        <v>223</v>
      </c>
      <c r="G45" s="78">
        <v>226</v>
      </c>
      <c r="H45" s="76">
        <f>C45+D45+E45+F45+G45</f>
        <v>1218</v>
      </c>
      <c r="I45" s="78">
        <v>190</v>
      </c>
      <c r="J45" s="78">
        <v>216</v>
      </c>
      <c r="K45" s="78">
        <v>200</v>
      </c>
      <c r="L45" s="82">
        <v>215</v>
      </c>
      <c r="M45" s="79">
        <f t="shared" si="0"/>
        <v>821</v>
      </c>
    </row>
    <row r="46" spans="1:13" ht="15">
      <c r="A46" s="52" t="s">
        <v>46</v>
      </c>
      <c r="B46" s="34">
        <v>943</v>
      </c>
      <c r="C46" s="34">
        <v>134</v>
      </c>
      <c r="D46" s="34">
        <v>116</v>
      </c>
      <c r="E46" s="34">
        <v>115</v>
      </c>
      <c r="F46" s="34">
        <v>89</v>
      </c>
      <c r="G46" s="34">
        <v>100</v>
      </c>
      <c r="H46" s="39">
        <f>C46+D46+E46+F46+G46</f>
        <v>554</v>
      </c>
      <c r="I46" s="34">
        <v>96</v>
      </c>
      <c r="J46" s="34">
        <v>100</v>
      </c>
      <c r="K46" s="34">
        <v>99</v>
      </c>
      <c r="L46" s="36">
        <v>94</v>
      </c>
      <c r="M46" s="79">
        <f t="shared" si="0"/>
        <v>389</v>
      </c>
    </row>
    <row r="47" spans="1:13" ht="15">
      <c r="A47" s="83" t="s">
        <v>47</v>
      </c>
      <c r="B47" s="84">
        <v>1096</v>
      </c>
      <c r="C47" s="84">
        <f>+C45-C46</f>
        <v>141</v>
      </c>
      <c r="D47" s="84">
        <v>135</v>
      </c>
      <c r="E47" s="84">
        <v>128</v>
      </c>
      <c r="F47" s="84">
        <v>134</v>
      </c>
      <c r="G47" s="84">
        <v>126</v>
      </c>
      <c r="H47" s="85">
        <f>C47+D47+E47+F47+G47</f>
        <v>664</v>
      </c>
      <c r="I47" s="84">
        <v>94</v>
      </c>
      <c r="J47" s="84">
        <v>116</v>
      </c>
      <c r="K47" s="84">
        <v>101</v>
      </c>
      <c r="L47" s="86">
        <v>121</v>
      </c>
      <c r="M47" s="90">
        <f t="shared" si="0"/>
        <v>432</v>
      </c>
    </row>
    <row r="48" spans="1:13" ht="18" customHeight="1">
      <c r="A48" s="32" t="s">
        <v>18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70"/>
      <c r="M48" s="77"/>
    </row>
    <row r="49" spans="1:13" ht="15">
      <c r="A49" s="81" t="s">
        <v>44</v>
      </c>
      <c r="B49" s="78">
        <v>769</v>
      </c>
      <c r="C49" s="78">
        <v>57</v>
      </c>
      <c r="D49" s="78">
        <v>92</v>
      </c>
      <c r="E49" s="78">
        <v>74</v>
      </c>
      <c r="F49" s="78">
        <v>65</v>
      </c>
      <c r="G49" s="78">
        <v>80</v>
      </c>
      <c r="H49" s="76">
        <f>C49+D49+E49+F49+G49</f>
        <v>368</v>
      </c>
      <c r="I49" s="78">
        <v>87</v>
      </c>
      <c r="J49" s="78">
        <v>96</v>
      </c>
      <c r="K49" s="78">
        <v>114</v>
      </c>
      <c r="L49" s="82">
        <v>104</v>
      </c>
      <c r="M49" s="79">
        <f t="shared" si="0"/>
        <v>401</v>
      </c>
    </row>
    <row r="50" spans="1:13" ht="15">
      <c r="A50" s="52" t="s">
        <v>46</v>
      </c>
      <c r="B50" s="34">
        <v>363</v>
      </c>
      <c r="C50" s="34">
        <v>31</v>
      </c>
      <c r="D50" s="34">
        <v>50</v>
      </c>
      <c r="E50" s="34">
        <v>40</v>
      </c>
      <c r="F50" s="34">
        <v>29</v>
      </c>
      <c r="G50" s="34">
        <v>31</v>
      </c>
      <c r="H50" s="39">
        <f>C50+D50+E50+F50+G50</f>
        <v>181</v>
      </c>
      <c r="I50" s="34">
        <v>39</v>
      </c>
      <c r="J50" s="34">
        <v>46</v>
      </c>
      <c r="K50" s="34">
        <v>52</v>
      </c>
      <c r="L50" s="36">
        <v>45</v>
      </c>
      <c r="M50" s="79">
        <f t="shared" si="0"/>
        <v>182</v>
      </c>
    </row>
    <row r="51" spans="1:13" ht="15">
      <c r="A51" s="83" t="s">
        <v>47</v>
      </c>
      <c r="B51" s="84">
        <v>406</v>
      </c>
      <c r="C51" s="84">
        <f>+C49-C50</f>
        <v>26</v>
      </c>
      <c r="D51" s="84">
        <v>42</v>
      </c>
      <c r="E51" s="84">
        <v>34</v>
      </c>
      <c r="F51" s="84">
        <v>36</v>
      </c>
      <c r="G51" s="84">
        <v>49</v>
      </c>
      <c r="H51" s="85">
        <f>C51+D51+E51+F51+G51</f>
        <v>187</v>
      </c>
      <c r="I51" s="84">
        <v>48</v>
      </c>
      <c r="J51" s="84">
        <v>50</v>
      </c>
      <c r="K51" s="84">
        <v>62</v>
      </c>
      <c r="L51" s="86">
        <v>59</v>
      </c>
      <c r="M51" s="90">
        <f t="shared" si="0"/>
        <v>219</v>
      </c>
    </row>
    <row r="52" spans="1:13" ht="15">
      <c r="A52" s="32" t="s">
        <v>50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5"/>
      <c r="M52" s="77"/>
    </row>
    <row r="53" spans="1:13" ht="15">
      <c r="A53" s="81" t="s">
        <v>44</v>
      </c>
      <c r="B53" s="78">
        <v>7477</v>
      </c>
      <c r="C53" s="78">
        <v>881</v>
      </c>
      <c r="D53" s="78">
        <v>825</v>
      </c>
      <c r="E53" s="78">
        <v>876</v>
      </c>
      <c r="F53" s="78">
        <v>820</v>
      </c>
      <c r="G53" s="78">
        <v>767</v>
      </c>
      <c r="H53" s="76">
        <f>C53+D53+E53+F53+G53</f>
        <v>4169</v>
      </c>
      <c r="I53" s="78">
        <v>787</v>
      </c>
      <c r="J53" s="78">
        <f>J54+J55</f>
        <v>773</v>
      </c>
      <c r="K53" s="78">
        <v>839</v>
      </c>
      <c r="L53" s="82">
        <v>909</v>
      </c>
      <c r="M53" s="79">
        <f t="shared" si="0"/>
        <v>3308</v>
      </c>
    </row>
    <row r="54" spans="1:13" ht="15">
      <c r="A54" s="52" t="s">
        <v>46</v>
      </c>
      <c r="B54" s="34">
        <v>3575</v>
      </c>
      <c r="C54" s="34">
        <v>430</v>
      </c>
      <c r="D54" s="34">
        <v>373</v>
      </c>
      <c r="E54" s="34">
        <v>405</v>
      </c>
      <c r="F54" s="34">
        <v>383</v>
      </c>
      <c r="G54" s="34">
        <v>392</v>
      </c>
      <c r="H54" s="39">
        <f>C54+D54+E54+F54+G54</f>
        <v>1983</v>
      </c>
      <c r="I54" s="34">
        <v>384</v>
      </c>
      <c r="J54" s="34">
        <v>382</v>
      </c>
      <c r="K54" s="34">
        <v>397</v>
      </c>
      <c r="L54" s="36">
        <v>429</v>
      </c>
      <c r="M54" s="79">
        <f t="shared" si="0"/>
        <v>1592</v>
      </c>
    </row>
    <row r="55" spans="1:13" ht="15">
      <c r="A55" s="83" t="s">
        <v>47</v>
      </c>
      <c r="B55" s="84">
        <v>3902</v>
      </c>
      <c r="C55" s="84">
        <v>451</v>
      </c>
      <c r="D55" s="84">
        <v>452</v>
      </c>
      <c r="E55" s="84">
        <v>471</v>
      </c>
      <c r="F55" s="84">
        <v>437</v>
      </c>
      <c r="G55" s="84">
        <v>375</v>
      </c>
      <c r="H55" s="85">
        <f>C55+D55+E55+F55+G55</f>
        <v>2186</v>
      </c>
      <c r="I55" s="84">
        <v>403</v>
      </c>
      <c r="J55" s="84">
        <v>391</v>
      </c>
      <c r="K55" s="84">
        <v>442</v>
      </c>
      <c r="L55" s="86">
        <v>480</v>
      </c>
      <c r="M55" s="90">
        <f t="shared" si="0"/>
        <v>1716</v>
      </c>
    </row>
    <row r="56" spans="1:13" s="25" customFormat="1" ht="15">
      <c r="A56" s="32" t="s">
        <v>25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5"/>
      <c r="M56" s="77"/>
    </row>
    <row r="57" spans="1:13" s="25" customFormat="1" ht="15">
      <c r="A57" s="81" t="s">
        <v>44</v>
      </c>
      <c r="B57" s="78">
        <v>578</v>
      </c>
      <c r="C57" s="78">
        <v>72</v>
      </c>
      <c r="D57" s="78">
        <v>57</v>
      </c>
      <c r="E57" s="78">
        <v>55</v>
      </c>
      <c r="F57" s="78">
        <v>68</v>
      </c>
      <c r="G57" s="78">
        <v>59</v>
      </c>
      <c r="H57" s="76">
        <f>C57+D57+E57+F57+G57</f>
        <v>311</v>
      </c>
      <c r="I57" s="78">
        <v>54</v>
      </c>
      <c r="J57" s="78">
        <v>67</v>
      </c>
      <c r="K57" s="78">
        <v>65</v>
      </c>
      <c r="L57" s="82">
        <v>81</v>
      </c>
      <c r="M57" s="79">
        <f t="shared" si="0"/>
        <v>267</v>
      </c>
    </row>
    <row r="58" spans="1:13" s="25" customFormat="1" ht="15">
      <c r="A58" s="52" t="s">
        <v>46</v>
      </c>
      <c r="B58" s="34">
        <v>292</v>
      </c>
      <c r="C58" s="34">
        <v>32</v>
      </c>
      <c r="D58" s="34">
        <v>32</v>
      </c>
      <c r="E58" s="34">
        <v>30</v>
      </c>
      <c r="F58" s="34">
        <v>32</v>
      </c>
      <c r="G58" s="34">
        <v>31</v>
      </c>
      <c r="H58" s="39">
        <f>C58+D58+E58+F58+G58</f>
        <v>157</v>
      </c>
      <c r="I58" s="34">
        <v>29</v>
      </c>
      <c r="J58" s="34">
        <v>35</v>
      </c>
      <c r="K58" s="34">
        <v>29</v>
      </c>
      <c r="L58" s="36">
        <v>42</v>
      </c>
      <c r="M58" s="79">
        <f t="shared" si="0"/>
        <v>135</v>
      </c>
    </row>
    <row r="59" spans="1:13" s="25" customFormat="1" ht="15">
      <c r="A59" s="83" t="s">
        <v>47</v>
      </c>
      <c r="B59" s="87">
        <v>286</v>
      </c>
      <c r="C59" s="87">
        <v>40</v>
      </c>
      <c r="D59" s="87">
        <v>25</v>
      </c>
      <c r="E59" s="87">
        <v>25</v>
      </c>
      <c r="F59" s="87">
        <v>36</v>
      </c>
      <c r="G59" s="87">
        <v>28</v>
      </c>
      <c r="H59" s="85">
        <f>C59+D59+E59+F59+G59</f>
        <v>154</v>
      </c>
      <c r="I59" s="87">
        <v>25</v>
      </c>
      <c r="J59" s="87">
        <v>32</v>
      </c>
      <c r="K59" s="87">
        <v>36</v>
      </c>
      <c r="L59" s="88">
        <v>39</v>
      </c>
      <c r="M59" s="90">
        <f t="shared" si="0"/>
        <v>132</v>
      </c>
    </row>
    <row r="60" spans="1:13" ht="15">
      <c r="A60" s="32" t="s">
        <v>19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71"/>
      <c r="M60" s="77"/>
    </row>
    <row r="61" spans="1:13" ht="15">
      <c r="A61" s="81" t="s">
        <v>44</v>
      </c>
      <c r="B61" s="78">
        <v>1138</v>
      </c>
      <c r="C61" s="78">
        <v>130</v>
      </c>
      <c r="D61" s="78">
        <v>117</v>
      </c>
      <c r="E61" s="78">
        <v>105</v>
      </c>
      <c r="F61" s="78">
        <v>134</v>
      </c>
      <c r="G61" s="78">
        <v>102</v>
      </c>
      <c r="H61" s="76">
        <f>C61+D61+E61+F61+G61</f>
        <v>588</v>
      </c>
      <c r="I61" s="78">
        <v>145</v>
      </c>
      <c r="J61" s="78">
        <v>128</v>
      </c>
      <c r="K61" s="78">
        <v>126</v>
      </c>
      <c r="L61" s="82">
        <v>151</v>
      </c>
      <c r="M61" s="79">
        <f t="shared" si="0"/>
        <v>550</v>
      </c>
    </row>
    <row r="62" spans="1:13" ht="15">
      <c r="A62" s="52" t="s">
        <v>46</v>
      </c>
      <c r="B62" s="34">
        <v>547</v>
      </c>
      <c r="C62" s="34">
        <v>60</v>
      </c>
      <c r="D62" s="34">
        <v>63</v>
      </c>
      <c r="E62" s="34">
        <v>51</v>
      </c>
      <c r="F62" s="34">
        <v>62</v>
      </c>
      <c r="G62" s="34">
        <v>47</v>
      </c>
      <c r="H62" s="39">
        <f>C62+D62+E62+F62+G62</f>
        <v>283</v>
      </c>
      <c r="I62" s="34">
        <v>67</v>
      </c>
      <c r="J62" s="34">
        <v>65</v>
      </c>
      <c r="K62" s="34">
        <v>63</v>
      </c>
      <c r="L62" s="36">
        <v>69</v>
      </c>
      <c r="M62" s="79">
        <f t="shared" si="0"/>
        <v>264</v>
      </c>
    </row>
    <row r="63" spans="1:13" ht="15">
      <c r="A63" s="83" t="s">
        <v>47</v>
      </c>
      <c r="B63" s="84">
        <v>591</v>
      </c>
      <c r="C63" s="84">
        <v>70</v>
      </c>
      <c r="D63" s="84">
        <v>54</v>
      </c>
      <c r="E63" s="84">
        <v>54</v>
      </c>
      <c r="F63" s="84">
        <v>72</v>
      </c>
      <c r="G63" s="84">
        <v>55</v>
      </c>
      <c r="H63" s="85">
        <f>C63+D63+E63+F63+G63</f>
        <v>305</v>
      </c>
      <c r="I63" s="84">
        <v>78</v>
      </c>
      <c r="J63" s="84">
        <v>63</v>
      </c>
      <c r="K63" s="84">
        <v>63</v>
      </c>
      <c r="L63" s="86">
        <v>82</v>
      </c>
      <c r="M63" s="90">
        <f t="shared" si="0"/>
        <v>286</v>
      </c>
    </row>
    <row r="64" spans="1:13" ht="15">
      <c r="A64" s="32" t="s">
        <v>51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5"/>
      <c r="M64" s="77"/>
    </row>
    <row r="65" spans="1:13" ht="15">
      <c r="A65" s="81" t="s">
        <v>44</v>
      </c>
      <c r="B65" s="78">
        <v>201</v>
      </c>
      <c r="C65" s="78">
        <v>17</v>
      </c>
      <c r="D65" s="78">
        <v>21</v>
      </c>
      <c r="E65" s="78">
        <v>21</v>
      </c>
      <c r="F65" s="78">
        <v>23</v>
      </c>
      <c r="G65" s="78">
        <v>19</v>
      </c>
      <c r="H65" s="76">
        <f>C65+D65+E65+F65+G65</f>
        <v>101</v>
      </c>
      <c r="I65" s="78">
        <v>19</v>
      </c>
      <c r="J65" s="78">
        <v>27</v>
      </c>
      <c r="K65" s="78">
        <v>27</v>
      </c>
      <c r="L65" s="82">
        <v>27</v>
      </c>
      <c r="M65" s="79">
        <f t="shared" si="0"/>
        <v>100</v>
      </c>
    </row>
    <row r="66" spans="1:13" ht="15">
      <c r="A66" s="52" t="s">
        <v>46</v>
      </c>
      <c r="B66" s="34">
        <v>98</v>
      </c>
      <c r="C66" s="34">
        <v>8</v>
      </c>
      <c r="D66" s="34">
        <v>9</v>
      </c>
      <c r="E66" s="34">
        <v>11</v>
      </c>
      <c r="F66" s="34">
        <v>15</v>
      </c>
      <c r="G66" s="34">
        <v>10</v>
      </c>
      <c r="H66" s="39">
        <f>C66+D66+E66+F66+G66</f>
        <v>53</v>
      </c>
      <c r="I66" s="34">
        <v>9</v>
      </c>
      <c r="J66" s="34">
        <v>11</v>
      </c>
      <c r="K66" s="34">
        <v>9</v>
      </c>
      <c r="L66" s="36">
        <v>16</v>
      </c>
      <c r="M66" s="79">
        <f t="shared" si="0"/>
        <v>45</v>
      </c>
    </row>
    <row r="67" spans="1:13" ht="15">
      <c r="A67" s="83" t="s">
        <v>47</v>
      </c>
      <c r="B67" s="84">
        <v>103</v>
      </c>
      <c r="C67" s="84">
        <v>9</v>
      </c>
      <c r="D67" s="84">
        <v>12</v>
      </c>
      <c r="E67" s="84">
        <v>10</v>
      </c>
      <c r="F67" s="84">
        <v>8</v>
      </c>
      <c r="G67" s="84">
        <v>9</v>
      </c>
      <c r="H67" s="85">
        <f>C67+D67+E67+F67+G67</f>
        <v>48</v>
      </c>
      <c r="I67" s="84">
        <v>10</v>
      </c>
      <c r="J67" s="84">
        <v>16</v>
      </c>
      <c r="K67" s="84">
        <v>18</v>
      </c>
      <c r="L67" s="86">
        <v>11</v>
      </c>
      <c r="M67" s="90">
        <f t="shared" si="0"/>
        <v>55</v>
      </c>
    </row>
    <row r="68" spans="1:13" ht="16.5" customHeight="1">
      <c r="A68" s="32" t="s">
        <v>20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5"/>
      <c r="M68" s="77"/>
    </row>
    <row r="69" spans="1:13" ht="15">
      <c r="A69" s="81" t="s">
        <v>44</v>
      </c>
      <c r="B69" s="78">
        <v>2463</v>
      </c>
      <c r="C69" s="78">
        <v>224</v>
      </c>
      <c r="D69" s="78">
        <v>260</v>
      </c>
      <c r="E69" s="78">
        <v>248</v>
      </c>
      <c r="F69" s="78">
        <v>259</v>
      </c>
      <c r="G69" s="78">
        <v>266</v>
      </c>
      <c r="H69" s="76">
        <f>C69+D69+E69+F69+G69</f>
        <v>1257</v>
      </c>
      <c r="I69" s="78">
        <f>I70+I71</f>
        <v>280</v>
      </c>
      <c r="J69" s="78">
        <v>280</v>
      </c>
      <c r="K69" s="78">
        <v>306</v>
      </c>
      <c r="L69" s="82">
        <v>340</v>
      </c>
      <c r="M69" s="79">
        <f t="shared" si="0"/>
        <v>1206</v>
      </c>
    </row>
    <row r="70" spans="1:13" ht="15">
      <c r="A70" s="52" t="s">
        <v>46</v>
      </c>
      <c r="B70" s="34">
        <v>1195</v>
      </c>
      <c r="C70" s="34">
        <v>110</v>
      </c>
      <c r="D70" s="34">
        <v>119</v>
      </c>
      <c r="E70" s="34">
        <v>124</v>
      </c>
      <c r="F70" s="34">
        <v>130</v>
      </c>
      <c r="G70" s="34">
        <v>129</v>
      </c>
      <c r="H70" s="39">
        <f>C70+D70+E70+F70+G70</f>
        <v>612</v>
      </c>
      <c r="I70" s="34">
        <v>132</v>
      </c>
      <c r="J70" s="34">
        <v>135</v>
      </c>
      <c r="K70" s="34">
        <v>141</v>
      </c>
      <c r="L70" s="36">
        <v>175</v>
      </c>
      <c r="M70" s="79">
        <f aca="true" t="shared" si="1" ref="M70:M99">I70+J70+K70+L70</f>
        <v>583</v>
      </c>
    </row>
    <row r="71" spans="1:13" ht="15">
      <c r="A71" s="83" t="s">
        <v>47</v>
      </c>
      <c r="B71" s="84">
        <v>1268</v>
      </c>
      <c r="C71" s="84">
        <v>114</v>
      </c>
      <c r="D71" s="84">
        <v>141</v>
      </c>
      <c r="E71" s="84">
        <v>124</v>
      </c>
      <c r="F71" s="84">
        <v>129</v>
      </c>
      <c r="G71" s="84">
        <v>137</v>
      </c>
      <c r="H71" s="85">
        <f>C71+D71+E71+F71+G71</f>
        <v>645</v>
      </c>
      <c r="I71" s="84">
        <v>148</v>
      </c>
      <c r="J71" s="84">
        <v>145</v>
      </c>
      <c r="K71" s="84">
        <v>165</v>
      </c>
      <c r="L71" s="86">
        <v>165</v>
      </c>
      <c r="M71" s="90">
        <f t="shared" si="1"/>
        <v>623</v>
      </c>
    </row>
    <row r="72" spans="1:13" ht="15.75" customHeight="1">
      <c r="A72" s="32" t="s">
        <v>21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69"/>
      <c r="M72" s="77"/>
    </row>
    <row r="73" spans="1:13" ht="15">
      <c r="A73" s="81" t="s">
        <v>44</v>
      </c>
      <c r="B73" s="78">
        <v>22846</v>
      </c>
      <c r="C73" s="78">
        <v>2698</v>
      </c>
      <c r="D73" s="78">
        <v>2865</v>
      </c>
      <c r="E73" s="78">
        <v>2690</v>
      </c>
      <c r="F73" s="78">
        <v>2610</v>
      </c>
      <c r="G73" s="78">
        <v>2388</v>
      </c>
      <c r="H73" s="76">
        <f>C73+D73+E73+F73+G73</f>
        <v>13251</v>
      </c>
      <c r="I73" s="78">
        <v>2362</v>
      </c>
      <c r="J73" s="78">
        <v>2334</v>
      </c>
      <c r="K73" s="78">
        <v>2436</v>
      </c>
      <c r="L73" s="82">
        <v>2463</v>
      </c>
      <c r="M73" s="79">
        <f t="shared" si="1"/>
        <v>9595</v>
      </c>
    </row>
    <row r="74" spans="1:13" ht="15">
      <c r="A74" s="52" t="s">
        <v>46</v>
      </c>
      <c r="B74" s="34">
        <v>11025</v>
      </c>
      <c r="C74" s="34">
        <v>1321</v>
      </c>
      <c r="D74" s="34">
        <v>1322</v>
      </c>
      <c r="E74" s="34">
        <v>1310</v>
      </c>
      <c r="F74" s="34">
        <v>1230</v>
      </c>
      <c r="G74" s="34">
        <v>1171</v>
      </c>
      <c r="H74" s="39">
        <f>C74+D74+E74+F74+G74</f>
        <v>6354</v>
      </c>
      <c r="I74" s="34">
        <v>1133</v>
      </c>
      <c r="J74" s="34">
        <v>1168</v>
      </c>
      <c r="K74" s="34">
        <v>1183</v>
      </c>
      <c r="L74" s="36">
        <v>1187</v>
      </c>
      <c r="M74" s="79">
        <f t="shared" si="1"/>
        <v>4671</v>
      </c>
    </row>
    <row r="75" spans="1:13" ht="15">
      <c r="A75" s="83" t="s">
        <v>47</v>
      </c>
      <c r="B75" s="84">
        <v>11821</v>
      </c>
      <c r="C75" s="84">
        <v>1377</v>
      </c>
      <c r="D75" s="84">
        <v>1543</v>
      </c>
      <c r="E75" s="84">
        <v>1380</v>
      </c>
      <c r="F75" s="84">
        <v>1380</v>
      </c>
      <c r="G75" s="84">
        <v>1217</v>
      </c>
      <c r="H75" s="85">
        <f>C75+D75+E75+F75+G75</f>
        <v>6897</v>
      </c>
      <c r="I75" s="84">
        <v>1229</v>
      </c>
      <c r="J75" s="84">
        <v>1166</v>
      </c>
      <c r="K75" s="84">
        <v>1253</v>
      </c>
      <c r="L75" s="86">
        <v>1276</v>
      </c>
      <c r="M75" s="90">
        <f t="shared" si="1"/>
        <v>4924</v>
      </c>
    </row>
    <row r="76" spans="1:13" ht="15">
      <c r="A76" s="32" t="s">
        <v>52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69"/>
      <c r="M76" s="77"/>
    </row>
    <row r="77" spans="1:13" ht="15">
      <c r="A77" s="81" t="s">
        <v>44</v>
      </c>
      <c r="B77" s="78">
        <v>3258</v>
      </c>
      <c r="C77" s="78">
        <v>368</v>
      </c>
      <c r="D77" s="78">
        <v>377</v>
      </c>
      <c r="E77" s="78">
        <v>372</v>
      </c>
      <c r="F77" s="78">
        <v>326</v>
      </c>
      <c r="G77" s="78">
        <v>362</v>
      </c>
      <c r="H77" s="76">
        <f>C77+D77+E77+F77+G77</f>
        <v>1805</v>
      </c>
      <c r="I77" s="78">
        <v>363</v>
      </c>
      <c r="J77" s="78">
        <f>J78+J79</f>
        <v>352</v>
      </c>
      <c r="K77" s="78">
        <v>363</v>
      </c>
      <c r="L77" s="82">
        <v>375</v>
      </c>
      <c r="M77" s="79">
        <f t="shared" si="1"/>
        <v>1453</v>
      </c>
    </row>
    <row r="78" spans="1:13" ht="15">
      <c r="A78" s="52" t="s">
        <v>46</v>
      </c>
      <c r="B78" s="34">
        <v>1526</v>
      </c>
      <c r="C78" s="34">
        <v>179</v>
      </c>
      <c r="D78" s="34">
        <v>179</v>
      </c>
      <c r="E78" s="34">
        <v>165</v>
      </c>
      <c r="F78" s="34">
        <v>156</v>
      </c>
      <c r="G78" s="34">
        <v>173</v>
      </c>
      <c r="H78" s="39">
        <f>C78+D78+E78+F78+G78</f>
        <v>852</v>
      </c>
      <c r="I78" s="34">
        <v>165</v>
      </c>
      <c r="J78" s="34">
        <v>162</v>
      </c>
      <c r="K78" s="34">
        <v>172</v>
      </c>
      <c r="L78" s="36">
        <v>175</v>
      </c>
      <c r="M78" s="79">
        <f t="shared" si="1"/>
        <v>674</v>
      </c>
    </row>
    <row r="79" spans="1:13" ht="15">
      <c r="A79" s="83" t="s">
        <v>47</v>
      </c>
      <c r="B79" s="84">
        <v>1732</v>
      </c>
      <c r="C79" s="84">
        <v>189</v>
      </c>
      <c r="D79" s="84">
        <v>198</v>
      </c>
      <c r="E79" s="84">
        <v>207</v>
      </c>
      <c r="F79" s="84">
        <v>170</v>
      </c>
      <c r="G79" s="84">
        <v>189</v>
      </c>
      <c r="H79" s="85">
        <f>C79+D79+E79+F79+G79</f>
        <v>953</v>
      </c>
      <c r="I79" s="84">
        <v>198</v>
      </c>
      <c r="J79" s="84">
        <v>190</v>
      </c>
      <c r="K79" s="84">
        <v>191</v>
      </c>
      <c r="L79" s="86">
        <v>200</v>
      </c>
      <c r="M79" s="90">
        <f t="shared" si="1"/>
        <v>779</v>
      </c>
    </row>
    <row r="80" spans="1:13" ht="15">
      <c r="A80" s="32" t="s">
        <v>53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5"/>
      <c r="M80" s="77"/>
    </row>
    <row r="81" spans="1:13" ht="15">
      <c r="A81" s="81" t="s">
        <v>44</v>
      </c>
      <c r="B81" s="78">
        <v>121</v>
      </c>
      <c r="C81" s="78">
        <v>6</v>
      </c>
      <c r="D81" s="78">
        <v>16</v>
      </c>
      <c r="E81" s="78">
        <v>14</v>
      </c>
      <c r="F81" s="78">
        <v>8</v>
      </c>
      <c r="G81" s="78">
        <v>15</v>
      </c>
      <c r="H81" s="76">
        <f>C81+D81+E81+F81+G81</f>
        <v>59</v>
      </c>
      <c r="I81" s="78">
        <v>14</v>
      </c>
      <c r="J81" s="78">
        <v>14</v>
      </c>
      <c r="K81" s="78">
        <v>17</v>
      </c>
      <c r="L81" s="82">
        <v>17</v>
      </c>
      <c r="M81" s="79">
        <f t="shared" si="1"/>
        <v>62</v>
      </c>
    </row>
    <row r="82" spans="1:13" ht="15">
      <c r="A82" s="52" t="s">
        <v>46</v>
      </c>
      <c r="B82" s="34">
        <v>56</v>
      </c>
      <c r="C82" s="34">
        <v>5</v>
      </c>
      <c r="D82" s="34">
        <v>8</v>
      </c>
      <c r="E82" s="34">
        <v>7</v>
      </c>
      <c r="F82" s="34">
        <v>2</v>
      </c>
      <c r="G82" s="34">
        <v>4</v>
      </c>
      <c r="H82" s="39">
        <f>C82+D82+E82+F82+G82</f>
        <v>26</v>
      </c>
      <c r="I82" s="34">
        <v>5</v>
      </c>
      <c r="J82" s="34">
        <v>6</v>
      </c>
      <c r="K82" s="34">
        <v>10</v>
      </c>
      <c r="L82" s="36">
        <v>9</v>
      </c>
      <c r="M82" s="79">
        <f t="shared" si="1"/>
        <v>30</v>
      </c>
    </row>
    <row r="83" spans="1:13" ht="15">
      <c r="A83" s="83" t="s">
        <v>47</v>
      </c>
      <c r="B83" s="84">
        <v>65</v>
      </c>
      <c r="C83" s="84">
        <v>1</v>
      </c>
      <c r="D83" s="84">
        <v>8</v>
      </c>
      <c r="E83" s="84">
        <v>7</v>
      </c>
      <c r="F83" s="84">
        <v>6</v>
      </c>
      <c r="G83" s="84">
        <v>11</v>
      </c>
      <c r="H83" s="85">
        <f>C83+D83+E83+F83+G83</f>
        <v>33</v>
      </c>
      <c r="I83" s="84">
        <v>9</v>
      </c>
      <c r="J83" s="84">
        <v>8</v>
      </c>
      <c r="K83" s="84">
        <v>7</v>
      </c>
      <c r="L83" s="86">
        <v>8</v>
      </c>
      <c r="M83" s="90">
        <f t="shared" si="1"/>
        <v>32</v>
      </c>
    </row>
    <row r="84" spans="1:13" ht="15">
      <c r="A84" s="32" t="s">
        <v>22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69"/>
      <c r="M84" s="77"/>
    </row>
    <row r="85" spans="1:13" ht="15">
      <c r="A85" s="81" t="s">
        <v>44</v>
      </c>
      <c r="B85" s="78">
        <v>1692</v>
      </c>
      <c r="C85" s="78">
        <v>231</v>
      </c>
      <c r="D85" s="78">
        <v>219</v>
      </c>
      <c r="E85" s="78">
        <v>209</v>
      </c>
      <c r="F85" s="78">
        <v>219</v>
      </c>
      <c r="G85" s="78">
        <v>161</v>
      </c>
      <c r="H85" s="76">
        <f>C85+D85+E85+F85+G85</f>
        <v>1039</v>
      </c>
      <c r="I85" s="78">
        <v>173</v>
      </c>
      <c r="J85" s="78">
        <v>168</v>
      </c>
      <c r="K85" s="78">
        <v>148</v>
      </c>
      <c r="L85" s="82">
        <v>164</v>
      </c>
      <c r="M85" s="79">
        <f t="shared" si="1"/>
        <v>653</v>
      </c>
    </row>
    <row r="86" spans="1:13" ht="15">
      <c r="A86" s="52" t="s">
        <v>46</v>
      </c>
      <c r="B86" s="34">
        <v>814</v>
      </c>
      <c r="C86" s="34">
        <v>105</v>
      </c>
      <c r="D86" s="34">
        <v>108</v>
      </c>
      <c r="E86" s="34">
        <v>94</v>
      </c>
      <c r="F86" s="34">
        <v>113</v>
      </c>
      <c r="G86" s="34">
        <v>76</v>
      </c>
      <c r="H86" s="39">
        <f>C86+D86+E86+F86+G86</f>
        <v>496</v>
      </c>
      <c r="I86" s="34">
        <v>86</v>
      </c>
      <c r="J86" s="34">
        <v>86</v>
      </c>
      <c r="K86" s="34">
        <v>74</v>
      </c>
      <c r="L86" s="36">
        <v>72</v>
      </c>
      <c r="M86" s="79">
        <f t="shared" si="1"/>
        <v>318</v>
      </c>
    </row>
    <row r="87" spans="1:14" ht="15">
      <c r="A87" s="83" t="s">
        <v>47</v>
      </c>
      <c r="B87" s="84">
        <v>878</v>
      </c>
      <c r="C87" s="84">
        <v>126</v>
      </c>
      <c r="D87" s="84">
        <v>111</v>
      </c>
      <c r="E87" s="84">
        <v>115</v>
      </c>
      <c r="F87" s="84">
        <v>106</v>
      </c>
      <c r="G87" s="84">
        <v>85</v>
      </c>
      <c r="H87" s="85">
        <f>C87+D87+E87+F87+G87</f>
        <v>543</v>
      </c>
      <c r="I87" s="84">
        <v>87</v>
      </c>
      <c r="J87" s="84">
        <v>82</v>
      </c>
      <c r="K87" s="84">
        <v>74</v>
      </c>
      <c r="L87" s="86">
        <v>92</v>
      </c>
      <c r="M87" s="90">
        <f t="shared" si="1"/>
        <v>335</v>
      </c>
      <c r="N87" s="46"/>
    </row>
    <row r="88" spans="1:13" ht="15">
      <c r="A88" s="32" t="s">
        <v>23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72"/>
      <c r="M88" s="77"/>
    </row>
    <row r="89" spans="1:13" ht="15">
      <c r="A89" s="81" t="s">
        <v>44</v>
      </c>
      <c r="B89" s="78">
        <v>2147</v>
      </c>
      <c r="C89" s="78">
        <v>242</v>
      </c>
      <c r="D89" s="78">
        <v>259</v>
      </c>
      <c r="E89" s="78">
        <v>235</v>
      </c>
      <c r="F89" s="78">
        <v>238</v>
      </c>
      <c r="G89" s="78">
        <v>209</v>
      </c>
      <c r="H89" s="76">
        <f>C89+D89+E89+F89+G89</f>
        <v>1183</v>
      </c>
      <c r="I89" s="78">
        <v>230</v>
      </c>
      <c r="J89" s="78">
        <v>256</v>
      </c>
      <c r="K89" s="78">
        <v>228</v>
      </c>
      <c r="L89" s="82">
        <v>250</v>
      </c>
      <c r="M89" s="79">
        <f t="shared" si="1"/>
        <v>964</v>
      </c>
    </row>
    <row r="90" spans="1:19" ht="15">
      <c r="A90" s="52" t="s">
        <v>46</v>
      </c>
      <c r="B90" s="34">
        <v>1012</v>
      </c>
      <c r="C90" s="34">
        <v>121</v>
      </c>
      <c r="D90" s="34">
        <v>118</v>
      </c>
      <c r="E90" s="34">
        <v>113</v>
      </c>
      <c r="F90" s="34">
        <v>110</v>
      </c>
      <c r="G90" s="34">
        <v>102</v>
      </c>
      <c r="H90" s="39">
        <f>C90+D90+E90+F90+G90</f>
        <v>564</v>
      </c>
      <c r="I90" s="34">
        <v>104</v>
      </c>
      <c r="J90" s="34">
        <v>127</v>
      </c>
      <c r="K90" s="34">
        <v>104</v>
      </c>
      <c r="L90" s="36">
        <v>113</v>
      </c>
      <c r="M90" s="79">
        <f t="shared" si="1"/>
        <v>448</v>
      </c>
      <c r="N90" s="1"/>
      <c r="O90" s="1"/>
      <c r="P90" s="1"/>
      <c r="Q90" s="1"/>
      <c r="R90" s="1"/>
      <c r="S90" s="2"/>
    </row>
    <row r="91" spans="1:19" ht="15">
      <c r="A91" s="83" t="s">
        <v>47</v>
      </c>
      <c r="B91" s="84">
        <v>1135</v>
      </c>
      <c r="C91" s="84">
        <v>121</v>
      </c>
      <c r="D91" s="84">
        <v>141</v>
      </c>
      <c r="E91" s="84">
        <v>122</v>
      </c>
      <c r="F91" s="84">
        <v>128</v>
      </c>
      <c r="G91" s="84">
        <v>107</v>
      </c>
      <c r="H91" s="85">
        <f>C91+D91+E91+F91+G91</f>
        <v>619</v>
      </c>
      <c r="I91" s="84">
        <v>126</v>
      </c>
      <c r="J91" s="84">
        <v>129</v>
      </c>
      <c r="K91" s="84">
        <v>124</v>
      </c>
      <c r="L91" s="86">
        <v>137</v>
      </c>
      <c r="M91" s="90">
        <f t="shared" si="1"/>
        <v>516</v>
      </c>
      <c r="N91" s="1"/>
      <c r="O91" s="1"/>
      <c r="P91" s="1"/>
      <c r="Q91" s="1"/>
      <c r="R91" s="1"/>
      <c r="S91" s="2"/>
    </row>
    <row r="92" spans="1:19" ht="15">
      <c r="A92" s="32" t="s">
        <v>54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5"/>
      <c r="M92" s="77"/>
      <c r="N92" s="1"/>
      <c r="O92" s="1"/>
      <c r="P92" s="1"/>
      <c r="Q92" s="1"/>
      <c r="R92" s="1"/>
      <c r="S92" s="1"/>
    </row>
    <row r="93" spans="1:13" ht="15">
      <c r="A93" s="81" t="s">
        <v>44</v>
      </c>
      <c r="B93" s="78">
        <v>271</v>
      </c>
      <c r="C93" s="78">
        <v>28</v>
      </c>
      <c r="D93" s="78">
        <v>31</v>
      </c>
      <c r="E93" s="78">
        <v>26</v>
      </c>
      <c r="F93" s="78">
        <v>39</v>
      </c>
      <c r="G93" s="78">
        <v>30</v>
      </c>
      <c r="H93" s="76">
        <f>C93+D93+E93+F93+G93</f>
        <v>154</v>
      </c>
      <c r="I93" s="78">
        <v>22</v>
      </c>
      <c r="J93" s="78">
        <v>34</v>
      </c>
      <c r="K93" s="78">
        <v>38</v>
      </c>
      <c r="L93" s="82">
        <v>23</v>
      </c>
      <c r="M93" s="79">
        <f t="shared" si="1"/>
        <v>117</v>
      </c>
    </row>
    <row r="94" spans="1:13" ht="15">
      <c r="A94" s="52" t="s">
        <v>46</v>
      </c>
      <c r="B94" s="34">
        <v>131</v>
      </c>
      <c r="C94" s="34">
        <v>13</v>
      </c>
      <c r="D94" s="34">
        <v>17</v>
      </c>
      <c r="E94" s="34">
        <v>10</v>
      </c>
      <c r="F94" s="34">
        <v>18</v>
      </c>
      <c r="G94" s="34">
        <v>17</v>
      </c>
      <c r="H94" s="39">
        <f>C94+D94+E94+F94+G94</f>
        <v>75</v>
      </c>
      <c r="I94" s="34">
        <v>12</v>
      </c>
      <c r="J94" s="34">
        <v>16</v>
      </c>
      <c r="K94" s="34">
        <v>19</v>
      </c>
      <c r="L94" s="36">
        <v>9</v>
      </c>
      <c r="M94" s="79">
        <f t="shared" si="1"/>
        <v>56</v>
      </c>
    </row>
    <row r="95" spans="1:13" ht="15">
      <c r="A95" s="83" t="s">
        <v>47</v>
      </c>
      <c r="B95" s="84">
        <v>140</v>
      </c>
      <c r="C95" s="84">
        <v>15</v>
      </c>
      <c r="D95" s="84">
        <v>14</v>
      </c>
      <c r="E95" s="84">
        <v>16</v>
      </c>
      <c r="F95" s="84">
        <v>21</v>
      </c>
      <c r="G95" s="84">
        <v>13</v>
      </c>
      <c r="H95" s="85">
        <f>C95+D95+E95+F95+G95</f>
        <v>79</v>
      </c>
      <c r="I95" s="84">
        <v>10</v>
      </c>
      <c r="J95" s="84">
        <v>18</v>
      </c>
      <c r="K95" s="84">
        <v>19</v>
      </c>
      <c r="L95" s="86">
        <v>14</v>
      </c>
      <c r="M95" s="90">
        <f t="shared" si="1"/>
        <v>61</v>
      </c>
    </row>
    <row r="96" spans="1:13" ht="15">
      <c r="A96" s="94" t="s">
        <v>48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77"/>
    </row>
    <row r="97" spans="1:13" ht="15">
      <c r="A97" s="75" t="s">
        <v>44</v>
      </c>
      <c r="B97" s="76">
        <f>B5+B9+B13++B17+B21+B25+B29+B33+B37+B41+B45+B49+B57+B53+B61+B65+B69+B73+B77+B81+B85+B89+B93</f>
        <v>68276</v>
      </c>
      <c r="C97" s="76">
        <v>7922</v>
      </c>
      <c r="D97" s="76">
        <v>8223</v>
      </c>
      <c r="E97" s="76">
        <v>7811</v>
      </c>
      <c r="F97" s="76">
        <v>7536</v>
      </c>
      <c r="G97" s="76">
        <v>7151</v>
      </c>
      <c r="H97" s="76">
        <f>C97+D97+E97+F97+G97</f>
        <v>38643</v>
      </c>
      <c r="I97" s="76">
        <v>7189</v>
      </c>
      <c r="J97" s="76">
        <v>7120</v>
      </c>
      <c r="K97" s="76">
        <v>7496</v>
      </c>
      <c r="L97" s="89">
        <v>7828</v>
      </c>
      <c r="M97" s="79">
        <f t="shared" si="1"/>
        <v>29633</v>
      </c>
    </row>
    <row r="98" spans="1:13" ht="15">
      <c r="A98" s="53" t="s">
        <v>46</v>
      </c>
      <c r="B98" s="39">
        <v>32579</v>
      </c>
      <c r="C98" s="39">
        <v>3824</v>
      </c>
      <c r="D98" s="39">
        <v>3842</v>
      </c>
      <c r="E98" s="39">
        <v>3732</v>
      </c>
      <c r="F98" s="39">
        <v>3591</v>
      </c>
      <c r="G98" s="39">
        <v>3419</v>
      </c>
      <c r="H98" s="39">
        <f>C98+D98+E98+F98+G98</f>
        <v>18408</v>
      </c>
      <c r="I98" s="39">
        <v>3380</v>
      </c>
      <c r="J98" s="39">
        <v>3491</v>
      </c>
      <c r="K98" s="39">
        <v>3585</v>
      </c>
      <c r="L98" s="73">
        <v>3715</v>
      </c>
      <c r="M98" s="79">
        <f t="shared" si="1"/>
        <v>14171</v>
      </c>
    </row>
    <row r="99" spans="1:13" ht="15">
      <c r="A99" s="53" t="s">
        <v>47</v>
      </c>
      <c r="B99" s="39">
        <v>35697</v>
      </c>
      <c r="C99" s="39">
        <v>4098</v>
      </c>
      <c r="D99" s="39">
        <v>4381</v>
      </c>
      <c r="E99" s="39">
        <v>4079</v>
      </c>
      <c r="F99" s="39">
        <v>3945</v>
      </c>
      <c r="G99" s="39">
        <v>3732</v>
      </c>
      <c r="H99" s="39">
        <f>C99+D99+E99+F99+G99</f>
        <v>20235</v>
      </c>
      <c r="I99" s="39">
        <v>3809</v>
      </c>
      <c r="J99" s="39">
        <v>3629</v>
      </c>
      <c r="K99" s="39">
        <v>3911</v>
      </c>
      <c r="L99" s="73">
        <v>4113</v>
      </c>
      <c r="M99" s="79">
        <f t="shared" si="1"/>
        <v>15462</v>
      </c>
    </row>
    <row r="100" spans="4:12" ht="15">
      <c r="D100" s="26"/>
      <c r="E100" s="26"/>
      <c r="F100" s="26"/>
      <c r="G100" s="26"/>
      <c r="I100" s="26"/>
      <c r="J100" s="26"/>
      <c r="K100" s="26"/>
      <c r="L100" s="26"/>
    </row>
    <row r="101" spans="1:12" ht="15" customHeight="1">
      <c r="A101" s="96" t="s">
        <v>77</v>
      </c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1:12" ht="17.25" customHeight="1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1:12" s="28" customFormat="1" ht="1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</row>
    <row r="104" spans="1:13" ht="15">
      <c r="A104" s="74"/>
      <c r="B104" s="74" t="s">
        <v>44</v>
      </c>
      <c r="C104" s="74" t="s">
        <v>0</v>
      </c>
      <c r="D104" s="74" t="s">
        <v>1</v>
      </c>
      <c r="E104" s="74" t="s">
        <v>2</v>
      </c>
      <c r="F104" s="74" t="s">
        <v>3</v>
      </c>
      <c r="G104" s="74" t="s">
        <v>4</v>
      </c>
      <c r="H104" s="74" t="s">
        <v>81</v>
      </c>
      <c r="I104" s="74" t="s">
        <v>5</v>
      </c>
      <c r="J104" s="74" t="s">
        <v>6</v>
      </c>
      <c r="K104" s="74" t="s">
        <v>7</v>
      </c>
      <c r="L104" s="74" t="s">
        <v>8</v>
      </c>
      <c r="M104" s="74" t="s">
        <v>82</v>
      </c>
    </row>
    <row r="105" spans="1:13" ht="15">
      <c r="A105" s="94" t="s">
        <v>48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77"/>
    </row>
    <row r="106" spans="1:13" ht="15">
      <c r="A106" s="75" t="s">
        <v>44</v>
      </c>
      <c r="B106" s="76">
        <v>133</v>
      </c>
      <c r="C106" s="78">
        <v>41</v>
      </c>
      <c r="D106" s="78">
        <v>12</v>
      </c>
      <c r="E106" s="78">
        <v>19</v>
      </c>
      <c r="F106" s="78">
        <v>12</v>
      </c>
      <c r="G106" s="78">
        <v>13</v>
      </c>
      <c r="H106" s="76">
        <f>C106+D106+E106+F106+G106</f>
        <v>97</v>
      </c>
      <c r="I106" s="78">
        <v>9</v>
      </c>
      <c r="J106" s="78">
        <v>6</v>
      </c>
      <c r="K106" s="78">
        <v>10</v>
      </c>
      <c r="L106" s="78">
        <v>11</v>
      </c>
      <c r="M106" s="79">
        <f>I106+J106+K106+L106</f>
        <v>36</v>
      </c>
    </row>
    <row r="107" spans="1:13" ht="15">
      <c r="A107" s="53" t="s">
        <v>46</v>
      </c>
      <c r="B107" s="39">
        <v>44</v>
      </c>
      <c r="C107" s="34">
        <v>12</v>
      </c>
      <c r="D107" s="34">
        <v>7</v>
      </c>
      <c r="E107" s="34">
        <v>5</v>
      </c>
      <c r="F107" s="34">
        <v>5</v>
      </c>
      <c r="G107" s="34">
        <v>6</v>
      </c>
      <c r="H107" s="39">
        <f>C107+D107+E107+F107+G107</f>
        <v>35</v>
      </c>
      <c r="I107" s="34">
        <v>3</v>
      </c>
      <c r="J107" s="34">
        <v>2</v>
      </c>
      <c r="K107" s="34">
        <v>2</v>
      </c>
      <c r="L107" s="34">
        <v>2</v>
      </c>
      <c r="M107" s="79">
        <f>I107+J107+K107+L107</f>
        <v>9</v>
      </c>
    </row>
    <row r="108" spans="1:13" ht="15">
      <c r="A108" s="53" t="s">
        <v>47</v>
      </c>
      <c r="B108" s="39">
        <v>89</v>
      </c>
      <c r="C108" s="34">
        <v>29</v>
      </c>
      <c r="D108" s="34">
        <v>5</v>
      </c>
      <c r="E108" s="34">
        <v>14</v>
      </c>
      <c r="F108" s="34">
        <v>7</v>
      </c>
      <c r="G108" s="34">
        <v>7</v>
      </c>
      <c r="H108" s="39">
        <f>C108+D108+E108+F108+G108</f>
        <v>62</v>
      </c>
      <c r="I108" s="34">
        <v>6</v>
      </c>
      <c r="J108" s="34">
        <v>4</v>
      </c>
      <c r="K108" s="34">
        <v>8</v>
      </c>
      <c r="L108" s="34">
        <v>9</v>
      </c>
      <c r="M108" s="79">
        <f>I108+J108+K108+L108</f>
        <v>27</v>
      </c>
    </row>
    <row r="109" spans="1:12" ht="15">
      <c r="A109" s="10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4"/>
    </row>
    <row r="110" spans="1:12" ht="15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8"/>
    </row>
    <row r="111" spans="1:15" ht="15">
      <c r="A111" s="6"/>
      <c r="B111" s="7"/>
      <c r="C111" s="7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</row>
    <row r="112" spans="1:15" ht="17.25" customHeight="1">
      <c r="A112" s="6"/>
      <c r="B112" s="7"/>
      <c r="C112" s="7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</row>
    <row r="113" spans="1:3" ht="15">
      <c r="A113" s="10"/>
      <c r="B113" s="11"/>
      <c r="C113" s="11"/>
    </row>
    <row r="114" spans="1:3" ht="15">
      <c r="A114" s="6"/>
      <c r="B114" s="7"/>
      <c r="C114" s="7"/>
    </row>
    <row r="115" spans="1:3" ht="15">
      <c r="A115" s="6"/>
      <c r="B115" s="7"/>
      <c r="C115" s="7"/>
    </row>
    <row r="116" spans="1:12" ht="15">
      <c r="A116" s="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9"/>
    </row>
    <row r="117" spans="1:12" ht="15">
      <c r="A117" s="10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6"/>
    </row>
    <row r="118" spans="1:12" ht="15">
      <c r="A118" s="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8"/>
    </row>
    <row r="119" spans="1:12" ht="15">
      <c r="A119" s="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8"/>
    </row>
    <row r="120" spans="1:12" ht="15">
      <c r="A120" s="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9"/>
    </row>
    <row r="121" spans="1:12" ht="15">
      <c r="A121" s="10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6"/>
    </row>
    <row r="122" spans="1:12" ht="15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8"/>
    </row>
    <row r="123" spans="1:12" ht="15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8"/>
    </row>
    <row r="124" spans="1:12" ht="15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9"/>
    </row>
    <row r="125" spans="1:12" ht="15">
      <c r="A125" s="93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</row>
    <row r="126" spans="1:12" ht="15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8"/>
    </row>
    <row r="127" spans="1:12" ht="15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8"/>
    </row>
    <row r="128" spans="1:12" ht="15">
      <c r="A128" s="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9"/>
    </row>
    <row r="129" spans="1:12" ht="15">
      <c r="A129" s="10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6"/>
    </row>
    <row r="130" spans="1:12" ht="15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8"/>
    </row>
    <row r="131" spans="1:12" ht="15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8"/>
    </row>
    <row r="132" spans="1:12" ht="15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9"/>
    </row>
    <row r="133" spans="1:12" ht="15">
      <c r="A133" s="10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8"/>
    </row>
    <row r="134" spans="1:12" ht="15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8"/>
    </row>
    <row r="135" spans="1:12" ht="15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8"/>
    </row>
    <row r="136" spans="1:12" ht="15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9"/>
    </row>
    <row r="137" spans="1:12" ht="15">
      <c r="A137" s="10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6"/>
    </row>
    <row r="138" spans="1:12" ht="15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8"/>
    </row>
    <row r="139" spans="1:12" ht="15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8"/>
    </row>
    <row r="140" spans="1:12" ht="15">
      <c r="A140" s="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9"/>
    </row>
    <row r="141" spans="1:12" ht="15">
      <c r="A141" s="10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8"/>
    </row>
    <row r="142" spans="1:12" ht="15">
      <c r="A142" s="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8"/>
    </row>
    <row r="143" spans="1:12" ht="15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8"/>
    </row>
    <row r="144" spans="1:12" ht="15">
      <c r="A144" s="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9"/>
    </row>
    <row r="145" spans="1:12" ht="15">
      <c r="A145" s="10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8"/>
    </row>
    <row r="146" spans="1:12" ht="15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8"/>
    </row>
    <row r="147" spans="1:12" ht="15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8"/>
    </row>
    <row r="148" spans="1:12" ht="15">
      <c r="A148" s="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9"/>
    </row>
    <row r="149" spans="1:12" ht="15">
      <c r="A149" s="10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8"/>
    </row>
    <row r="150" spans="1:12" ht="15">
      <c r="A150" s="6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8"/>
    </row>
    <row r="151" spans="1:12" ht="15">
      <c r="A151" s="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8"/>
    </row>
    <row r="152" spans="1:12" ht="15">
      <c r="A152" s="6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9"/>
    </row>
    <row r="153" spans="1:12" ht="15">
      <c r="A153" s="10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2"/>
    </row>
    <row r="154" spans="1:12" ht="15">
      <c r="A154" s="6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8"/>
    </row>
    <row r="155" spans="1:12" ht="15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8"/>
    </row>
    <row r="156" spans="1:12" ht="15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9"/>
    </row>
    <row r="157" spans="1:12" ht="15">
      <c r="A157" s="10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8"/>
    </row>
    <row r="158" spans="1:12" ht="15">
      <c r="A158" s="6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8"/>
    </row>
    <row r="159" spans="1:12" ht="15">
      <c r="A159" s="6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8"/>
    </row>
    <row r="160" spans="1:12" ht="15">
      <c r="A160" s="6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9"/>
    </row>
    <row r="161" spans="1:12" ht="15">
      <c r="A161" s="10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8"/>
    </row>
    <row r="162" spans="1:12" ht="15">
      <c r="A162" s="6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8"/>
    </row>
    <row r="163" spans="1:12" ht="15">
      <c r="A163" s="6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8"/>
    </row>
    <row r="164" spans="1:12" ht="15">
      <c r="A164" s="6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9"/>
    </row>
    <row r="165" spans="1:12" ht="15">
      <c r="A165" s="10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8"/>
    </row>
    <row r="166" spans="1:12" ht="15">
      <c r="A166" s="6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8"/>
    </row>
    <row r="167" spans="1:12" ht="15">
      <c r="A167" s="6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8"/>
    </row>
    <row r="168" spans="1:12" ht="15">
      <c r="A168" s="6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9"/>
    </row>
    <row r="169" spans="1:12" ht="15">
      <c r="A169" s="10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8"/>
    </row>
    <row r="170" spans="1:12" ht="15">
      <c r="A170" s="6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3"/>
    </row>
    <row r="171" spans="1:12" ht="15">
      <c r="A171" s="6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3"/>
    </row>
    <row r="172" spans="1:12" ht="15">
      <c r="A172" s="6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9"/>
    </row>
    <row r="173" spans="1:12" ht="15">
      <c r="A173" s="10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8"/>
    </row>
    <row r="174" spans="1:12" ht="15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8"/>
    </row>
    <row r="175" spans="1:12" ht="15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8"/>
    </row>
    <row r="176" spans="1:12" ht="15">
      <c r="A176" s="6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9"/>
    </row>
    <row r="177" spans="1:12" ht="15">
      <c r="A177" s="10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6"/>
    </row>
    <row r="178" spans="1:12" ht="15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8"/>
    </row>
    <row r="179" spans="1:12" ht="15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8"/>
    </row>
    <row r="180" spans="1:12" ht="15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9"/>
    </row>
    <row r="181" spans="1:12" ht="15">
      <c r="A181" s="1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1"/>
    </row>
    <row r="182" spans="1:12" ht="15">
      <c r="A182" s="6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8"/>
    </row>
    <row r="183" spans="1:12" ht="15">
      <c r="A183" s="6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8"/>
    </row>
    <row r="184" spans="1:12" ht="15">
      <c r="A184" s="6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9"/>
    </row>
    <row r="185" spans="1:12" ht="15">
      <c r="A185" s="93"/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</row>
    <row r="186" spans="1:12" ht="15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3"/>
    </row>
    <row r="187" spans="1:12" ht="15">
      <c r="A187" s="6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3"/>
    </row>
    <row r="188" spans="1:12" ht="15">
      <c r="A188" s="6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</sheetData>
  <sheetProtection/>
  <mergeCells count="7">
    <mergeCell ref="A125:L125"/>
    <mergeCell ref="A185:L185"/>
    <mergeCell ref="A28:L28"/>
    <mergeCell ref="A96:L96"/>
    <mergeCell ref="A1:L2"/>
    <mergeCell ref="A101:L102"/>
    <mergeCell ref="A105:L10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pane ySplit="7" topLeftCell="A14" activePane="bottomLeft" state="frozen"/>
      <selection pane="topLeft" activeCell="A1" sqref="A1"/>
      <selection pane="bottomLeft" activeCell="E28" sqref="E28"/>
    </sheetView>
  </sheetViews>
  <sheetFormatPr defaultColWidth="9.140625" defaultRowHeight="15"/>
  <cols>
    <col min="1" max="1" width="25.8515625" style="0" customWidth="1"/>
    <col min="2" max="2" width="11.7109375" style="0" customWidth="1"/>
    <col min="3" max="3" width="10.00390625" style="0" customWidth="1"/>
    <col min="4" max="4" width="10.421875" style="0" customWidth="1"/>
    <col min="5" max="5" width="10.00390625" style="0" customWidth="1"/>
    <col min="6" max="6" width="13.8515625" style="0" customWidth="1"/>
    <col min="7" max="8" width="9.140625" style="0" customWidth="1"/>
    <col min="9" max="9" width="10.28125" style="0" customWidth="1"/>
    <col min="10" max="10" width="16.00390625" style="0" customWidth="1"/>
  </cols>
  <sheetData>
    <row r="1" s="28" customFormat="1" ht="15"/>
    <row r="2" spans="1:10" ht="15" customHeight="1">
      <c r="A2" s="98" t="s">
        <v>78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5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ht="6.7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</row>
    <row r="5" spans="1:10" s="28" customFormat="1" ht="7.5" customHeight="1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0" ht="15" customHeight="1">
      <c r="A6" s="101" t="s">
        <v>45</v>
      </c>
      <c r="B6" s="101" t="s">
        <v>55</v>
      </c>
      <c r="C6" s="102" t="s">
        <v>56</v>
      </c>
      <c r="D6" s="103"/>
      <c r="E6" s="104"/>
      <c r="F6" s="105" t="s">
        <v>57</v>
      </c>
      <c r="G6" s="102" t="s">
        <v>58</v>
      </c>
      <c r="H6" s="103"/>
      <c r="I6" s="104"/>
      <c r="J6" s="105" t="s">
        <v>61</v>
      </c>
    </row>
    <row r="7" spans="1:10" ht="20.25" customHeight="1">
      <c r="A7" s="101"/>
      <c r="B7" s="101"/>
      <c r="C7" s="55" t="s">
        <v>44</v>
      </c>
      <c r="D7" s="55" t="s">
        <v>46</v>
      </c>
      <c r="E7" s="55" t="s">
        <v>47</v>
      </c>
      <c r="F7" s="101"/>
      <c r="G7" s="55" t="s">
        <v>44</v>
      </c>
      <c r="H7" s="55" t="s">
        <v>59</v>
      </c>
      <c r="I7" s="55" t="s">
        <v>60</v>
      </c>
      <c r="J7" s="101"/>
    </row>
    <row r="8" spans="1:10" ht="15">
      <c r="A8" s="42" t="s">
        <v>27</v>
      </c>
      <c r="B8" s="59">
        <v>36</v>
      </c>
      <c r="C8" s="37">
        <v>444</v>
      </c>
      <c r="D8" s="37">
        <v>212</v>
      </c>
      <c r="E8" s="37">
        <v>232</v>
      </c>
      <c r="F8" s="60">
        <v>12.3</v>
      </c>
      <c r="G8" s="64">
        <f aca="true" t="shared" si="0" ref="G8:G24">H8+I8</f>
        <v>12</v>
      </c>
      <c r="H8" s="64">
        <v>6</v>
      </c>
      <c r="I8" s="64">
        <v>6</v>
      </c>
      <c r="J8" s="60">
        <v>37</v>
      </c>
    </row>
    <row r="9" spans="1:10" ht="15">
      <c r="A9" s="42" t="s">
        <v>28</v>
      </c>
      <c r="B9" s="59">
        <v>214</v>
      </c>
      <c r="C9" s="37">
        <v>4788</v>
      </c>
      <c r="D9" s="37">
        <v>2253</v>
      </c>
      <c r="E9" s="37">
        <v>2535</v>
      </c>
      <c r="F9" s="60">
        <v>12.4</v>
      </c>
      <c r="G9" s="64">
        <f t="shared" si="0"/>
        <v>308</v>
      </c>
      <c r="H9" s="64">
        <v>232</v>
      </c>
      <c r="I9" s="64">
        <v>76</v>
      </c>
      <c r="J9" s="60">
        <v>15.5</v>
      </c>
    </row>
    <row r="10" spans="1:10" ht="15">
      <c r="A10" s="42" t="s">
        <v>29</v>
      </c>
      <c r="B10" s="59">
        <v>167</v>
      </c>
      <c r="C10" s="37">
        <v>3124</v>
      </c>
      <c r="D10" s="37">
        <v>1465</v>
      </c>
      <c r="E10" s="37">
        <v>1659</v>
      </c>
      <c r="F10" s="60">
        <v>12.5</v>
      </c>
      <c r="G10" s="64">
        <f t="shared" si="0"/>
        <v>245</v>
      </c>
      <c r="H10" s="65">
        <v>179</v>
      </c>
      <c r="I10" s="65">
        <v>66</v>
      </c>
      <c r="J10" s="60">
        <v>12.7</v>
      </c>
    </row>
    <row r="11" spans="1:10" ht="15">
      <c r="A11" s="42" t="s">
        <v>30</v>
      </c>
      <c r="B11" s="59">
        <v>333</v>
      </c>
      <c r="C11" s="37">
        <v>5083</v>
      </c>
      <c r="D11" s="37">
        <v>2422</v>
      </c>
      <c r="E11" s="37">
        <v>2661</v>
      </c>
      <c r="F11" s="60">
        <v>15.3</v>
      </c>
      <c r="G11" s="64">
        <f t="shared" si="0"/>
        <v>452</v>
      </c>
      <c r="H11" s="65">
        <v>321</v>
      </c>
      <c r="I11" s="65">
        <v>131</v>
      </c>
      <c r="J11" s="60">
        <v>11.2</v>
      </c>
    </row>
    <row r="12" spans="1:10" ht="15">
      <c r="A12" s="42" t="s">
        <v>31</v>
      </c>
      <c r="B12" s="59">
        <v>103</v>
      </c>
      <c r="C12" s="37">
        <v>2654</v>
      </c>
      <c r="D12" s="37">
        <v>1265</v>
      </c>
      <c r="E12" s="37">
        <v>1389</v>
      </c>
      <c r="F12" s="60">
        <v>25.8</v>
      </c>
      <c r="G12" s="64">
        <f t="shared" si="0"/>
        <v>131</v>
      </c>
      <c r="H12" s="65">
        <v>116</v>
      </c>
      <c r="I12" s="65">
        <v>15</v>
      </c>
      <c r="J12" s="60">
        <v>20.3</v>
      </c>
    </row>
    <row r="13" spans="1:10" ht="15">
      <c r="A13" s="42" t="s">
        <v>32</v>
      </c>
      <c r="B13" s="59">
        <v>60</v>
      </c>
      <c r="C13" s="37">
        <v>1236</v>
      </c>
      <c r="D13" s="37">
        <v>583</v>
      </c>
      <c r="E13" s="37">
        <v>653</v>
      </c>
      <c r="F13" s="60">
        <v>20.6</v>
      </c>
      <c r="G13" s="64">
        <f t="shared" si="0"/>
        <v>86</v>
      </c>
      <c r="H13" s="64">
        <v>73</v>
      </c>
      <c r="I13" s="64">
        <v>13</v>
      </c>
      <c r="J13" s="60">
        <v>14.4</v>
      </c>
    </row>
    <row r="14" spans="1:10" ht="15">
      <c r="A14" s="42" t="s">
        <v>33</v>
      </c>
      <c r="B14" s="59">
        <v>97</v>
      </c>
      <c r="C14" s="37">
        <v>1837</v>
      </c>
      <c r="D14" s="37">
        <v>841</v>
      </c>
      <c r="E14" s="37">
        <v>996</v>
      </c>
      <c r="F14" s="60">
        <v>18.9</v>
      </c>
      <c r="G14" s="64">
        <f t="shared" si="0"/>
        <v>142</v>
      </c>
      <c r="H14" s="64">
        <v>122</v>
      </c>
      <c r="I14" s="64">
        <v>20</v>
      </c>
      <c r="J14" s="60">
        <v>12.9</v>
      </c>
    </row>
    <row r="15" spans="1:10" s="26" customFormat="1" ht="15">
      <c r="A15" s="42" t="s">
        <v>34</v>
      </c>
      <c r="B15" s="59">
        <v>26</v>
      </c>
      <c r="C15" s="37">
        <v>348</v>
      </c>
      <c r="D15" s="37">
        <v>163</v>
      </c>
      <c r="E15" s="61">
        <v>185</v>
      </c>
      <c r="F15" s="60">
        <v>13.4</v>
      </c>
      <c r="G15" s="64">
        <f t="shared" si="0"/>
        <v>50</v>
      </c>
      <c r="H15" s="64">
        <v>28</v>
      </c>
      <c r="I15" s="64">
        <v>22</v>
      </c>
      <c r="J15" s="60">
        <v>7</v>
      </c>
    </row>
    <row r="16" spans="1:10" ht="15">
      <c r="A16" s="42" t="s">
        <v>35</v>
      </c>
      <c r="B16" s="59">
        <v>133</v>
      </c>
      <c r="C16" s="37">
        <v>3054</v>
      </c>
      <c r="D16" s="37">
        <v>1438</v>
      </c>
      <c r="E16" s="37">
        <v>1616</v>
      </c>
      <c r="F16" s="60">
        <v>23</v>
      </c>
      <c r="G16" s="64">
        <f t="shared" si="0"/>
        <v>176</v>
      </c>
      <c r="H16" s="64">
        <v>144</v>
      </c>
      <c r="I16" s="64">
        <v>32</v>
      </c>
      <c r="J16" s="60">
        <v>17.4</v>
      </c>
    </row>
    <row r="17" spans="1:10" ht="15">
      <c r="A17" s="42" t="s">
        <v>67</v>
      </c>
      <c r="B17" s="59">
        <v>66</v>
      </c>
      <c r="C17" s="37">
        <v>708</v>
      </c>
      <c r="D17" s="37">
        <v>360</v>
      </c>
      <c r="E17" s="37">
        <v>348</v>
      </c>
      <c r="F17" s="60">
        <v>10.7</v>
      </c>
      <c r="G17" s="64">
        <f t="shared" si="0"/>
        <v>91</v>
      </c>
      <c r="H17" s="64">
        <v>67</v>
      </c>
      <c r="I17" s="64">
        <v>24</v>
      </c>
      <c r="J17" s="60">
        <v>7.8</v>
      </c>
    </row>
    <row r="18" spans="1:10" ht="15">
      <c r="A18" s="42" t="s">
        <v>36</v>
      </c>
      <c r="B18" s="59">
        <v>98</v>
      </c>
      <c r="C18" s="37">
        <v>2039</v>
      </c>
      <c r="D18" s="37">
        <v>943</v>
      </c>
      <c r="E18" s="37">
        <v>1096</v>
      </c>
      <c r="F18" s="60">
        <v>20.8</v>
      </c>
      <c r="G18" s="64">
        <f t="shared" si="0"/>
        <v>142</v>
      </c>
      <c r="H18" s="64">
        <v>127</v>
      </c>
      <c r="I18" s="64">
        <v>15</v>
      </c>
      <c r="J18" s="60">
        <v>14.4</v>
      </c>
    </row>
    <row r="19" spans="1:10" ht="15">
      <c r="A19" s="42" t="s">
        <v>37</v>
      </c>
      <c r="B19" s="59">
        <v>58</v>
      </c>
      <c r="C19" s="37">
        <v>769</v>
      </c>
      <c r="D19" s="37">
        <v>363</v>
      </c>
      <c r="E19" s="37">
        <v>406</v>
      </c>
      <c r="F19" s="60">
        <v>13.3</v>
      </c>
      <c r="G19" s="64">
        <f t="shared" si="0"/>
        <v>71</v>
      </c>
      <c r="H19" s="64">
        <v>53</v>
      </c>
      <c r="I19" s="64">
        <v>18</v>
      </c>
      <c r="J19" s="60">
        <v>10.8</v>
      </c>
    </row>
    <row r="20" spans="1:10" ht="15">
      <c r="A20" s="42" t="s">
        <v>62</v>
      </c>
      <c r="B20" s="59">
        <v>371</v>
      </c>
      <c r="C20" s="37">
        <v>7477</v>
      </c>
      <c r="D20" s="37">
        <v>3575</v>
      </c>
      <c r="E20" s="37">
        <v>3902</v>
      </c>
      <c r="F20" s="60">
        <v>13.2</v>
      </c>
      <c r="G20" s="64">
        <f t="shared" si="0"/>
        <v>554</v>
      </c>
      <c r="H20" s="65">
        <v>463</v>
      </c>
      <c r="I20" s="64">
        <v>91</v>
      </c>
      <c r="J20" s="60">
        <v>13.5</v>
      </c>
    </row>
    <row r="21" spans="1:10" s="25" customFormat="1" ht="15">
      <c r="A21" s="42" t="s">
        <v>38</v>
      </c>
      <c r="B21" s="59">
        <v>71</v>
      </c>
      <c r="C21" s="37">
        <v>578</v>
      </c>
      <c r="D21" s="37">
        <v>292</v>
      </c>
      <c r="E21" s="37">
        <v>286</v>
      </c>
      <c r="F21" s="60">
        <v>8.1</v>
      </c>
      <c r="G21" s="64">
        <f t="shared" si="0"/>
        <v>77</v>
      </c>
      <c r="H21" s="64">
        <v>38</v>
      </c>
      <c r="I21" s="64">
        <v>39</v>
      </c>
      <c r="J21" s="60">
        <v>7.5</v>
      </c>
    </row>
    <row r="22" spans="1:10" ht="15">
      <c r="A22" s="42" t="s">
        <v>39</v>
      </c>
      <c r="B22" s="59">
        <v>58</v>
      </c>
      <c r="C22" s="37">
        <v>1138</v>
      </c>
      <c r="D22" s="37">
        <v>547</v>
      </c>
      <c r="E22" s="37">
        <v>591</v>
      </c>
      <c r="F22" s="60">
        <v>19.6</v>
      </c>
      <c r="G22" s="64">
        <f t="shared" si="0"/>
        <v>82</v>
      </c>
      <c r="H22" s="64">
        <v>57</v>
      </c>
      <c r="I22" s="64">
        <v>25</v>
      </c>
      <c r="J22" s="60">
        <v>13.9</v>
      </c>
    </row>
    <row r="23" spans="1:10" ht="15">
      <c r="A23" s="42" t="s">
        <v>66</v>
      </c>
      <c r="B23" s="59">
        <v>27</v>
      </c>
      <c r="C23" s="37">
        <v>201</v>
      </c>
      <c r="D23" s="37">
        <v>98</v>
      </c>
      <c r="E23" s="37">
        <v>103</v>
      </c>
      <c r="F23" s="60">
        <v>7.4</v>
      </c>
      <c r="G23" s="64">
        <f t="shared" si="0"/>
        <v>14</v>
      </c>
      <c r="H23" s="64">
        <v>9</v>
      </c>
      <c r="I23" s="64">
        <v>5</v>
      </c>
      <c r="J23" s="60">
        <v>14.4</v>
      </c>
    </row>
    <row r="24" spans="1:10" ht="15">
      <c r="A24" s="42" t="s">
        <v>40</v>
      </c>
      <c r="B24" s="59">
        <v>185</v>
      </c>
      <c r="C24" s="37">
        <v>2463</v>
      </c>
      <c r="D24" s="37">
        <v>1195</v>
      </c>
      <c r="E24" s="37">
        <v>1268</v>
      </c>
      <c r="F24" s="60">
        <v>13.3</v>
      </c>
      <c r="G24" s="64">
        <f t="shared" si="0"/>
        <v>256</v>
      </c>
      <c r="H24" s="64">
        <v>201</v>
      </c>
      <c r="I24" s="64">
        <v>55</v>
      </c>
      <c r="J24" s="60">
        <v>9.6</v>
      </c>
    </row>
    <row r="25" spans="1:10" ht="15">
      <c r="A25" s="42" t="s">
        <v>41</v>
      </c>
      <c r="B25" s="59">
        <v>934</v>
      </c>
      <c r="C25" s="37">
        <v>22846</v>
      </c>
      <c r="D25" s="37">
        <v>11025</v>
      </c>
      <c r="E25" s="37">
        <v>11821</v>
      </c>
      <c r="F25" s="60">
        <v>24.5</v>
      </c>
      <c r="G25" s="65">
        <v>1349</v>
      </c>
      <c r="H25" s="65">
        <v>1108</v>
      </c>
      <c r="I25" s="64">
        <v>241</v>
      </c>
      <c r="J25" s="60">
        <v>16.9</v>
      </c>
    </row>
    <row r="26" spans="1:10" ht="15">
      <c r="A26" s="42" t="s">
        <v>63</v>
      </c>
      <c r="B26" s="59">
        <v>168</v>
      </c>
      <c r="C26" s="37">
        <v>3258</v>
      </c>
      <c r="D26" s="37">
        <v>1526</v>
      </c>
      <c r="E26" s="37">
        <v>1732</v>
      </c>
      <c r="F26" s="60">
        <v>19.4</v>
      </c>
      <c r="G26" s="64">
        <f>H26+I26</f>
        <v>254</v>
      </c>
      <c r="H26" s="65">
        <v>163</v>
      </c>
      <c r="I26" s="65">
        <v>91</v>
      </c>
      <c r="J26" s="60">
        <v>12.8</v>
      </c>
    </row>
    <row r="27" spans="1:10" ht="15">
      <c r="A27" s="42" t="s">
        <v>64</v>
      </c>
      <c r="B27" s="62">
        <v>22</v>
      </c>
      <c r="C27" s="37">
        <v>121</v>
      </c>
      <c r="D27" s="37">
        <v>56</v>
      </c>
      <c r="E27" s="37">
        <f>+C27-D27</f>
        <v>65</v>
      </c>
      <c r="F27" s="60">
        <v>5.5</v>
      </c>
      <c r="G27" s="64">
        <f>H27+I27</f>
        <v>17</v>
      </c>
      <c r="H27" s="64">
        <v>11</v>
      </c>
      <c r="I27" s="64">
        <v>6</v>
      </c>
      <c r="J27" s="60">
        <v>7.1</v>
      </c>
    </row>
    <row r="28" spans="1:10" ht="15">
      <c r="A28" s="42" t="s">
        <v>42</v>
      </c>
      <c r="B28" s="59">
        <v>82</v>
      </c>
      <c r="C28" s="37">
        <v>1692</v>
      </c>
      <c r="D28" s="37">
        <v>814</v>
      </c>
      <c r="E28" s="37">
        <v>878</v>
      </c>
      <c r="F28" s="60">
        <v>20.6</v>
      </c>
      <c r="G28" s="64">
        <f>H28+I28</f>
        <v>100</v>
      </c>
      <c r="H28" s="64">
        <v>81</v>
      </c>
      <c r="I28" s="64">
        <v>19</v>
      </c>
      <c r="J28" s="60">
        <v>16.9</v>
      </c>
    </row>
    <row r="29" spans="1:10" ht="15">
      <c r="A29" s="42" t="s">
        <v>43</v>
      </c>
      <c r="B29" s="59">
        <v>135</v>
      </c>
      <c r="C29" s="37">
        <v>2147</v>
      </c>
      <c r="D29" s="37">
        <v>1012</v>
      </c>
      <c r="E29" s="37">
        <v>1135</v>
      </c>
      <c r="F29" s="60">
        <v>15.9</v>
      </c>
      <c r="G29" s="64">
        <f>H29+I29</f>
        <v>180</v>
      </c>
      <c r="H29" s="64">
        <v>110</v>
      </c>
      <c r="I29" s="64">
        <v>70</v>
      </c>
      <c r="J29" s="60">
        <v>11.9</v>
      </c>
    </row>
    <row r="30" spans="1:10" ht="15">
      <c r="A30" s="42" t="s">
        <v>65</v>
      </c>
      <c r="B30" s="59">
        <v>19</v>
      </c>
      <c r="C30" s="37">
        <v>271</v>
      </c>
      <c r="D30" s="37">
        <v>131</v>
      </c>
      <c r="E30" s="37">
        <v>140</v>
      </c>
      <c r="F30" s="60">
        <v>14.3</v>
      </c>
      <c r="G30" s="64">
        <f>H30+I30</f>
        <v>25</v>
      </c>
      <c r="H30" s="64">
        <v>13</v>
      </c>
      <c r="I30" s="64">
        <v>12</v>
      </c>
      <c r="J30" s="60">
        <v>10.8</v>
      </c>
    </row>
    <row r="31" spans="1:10" ht="15">
      <c r="A31" s="41" t="s">
        <v>48</v>
      </c>
      <c r="B31" s="63">
        <v>3463</v>
      </c>
      <c r="C31" s="63">
        <v>68276</v>
      </c>
      <c r="D31" s="63">
        <f>SUM(D8:D30)</f>
        <v>32579</v>
      </c>
      <c r="E31" s="63">
        <f>SUM(E8:E30)</f>
        <v>35697</v>
      </c>
      <c r="F31" s="63">
        <v>19.7</v>
      </c>
      <c r="G31" s="63">
        <v>4814</v>
      </c>
      <c r="H31" s="63">
        <v>3722</v>
      </c>
      <c r="I31" s="63">
        <v>1092</v>
      </c>
      <c r="J31" s="63">
        <v>14.2</v>
      </c>
    </row>
    <row r="32" spans="3:10" ht="15">
      <c r="C32" s="46"/>
      <c r="D32" s="46"/>
      <c r="E32" s="46"/>
      <c r="F32" s="46"/>
      <c r="G32" s="46"/>
      <c r="H32" s="46"/>
      <c r="I32" s="46"/>
      <c r="J32" s="46"/>
    </row>
  </sheetData>
  <sheetProtection/>
  <mergeCells count="7">
    <mergeCell ref="A2:J4"/>
    <mergeCell ref="A6:A7"/>
    <mergeCell ref="B6:B7"/>
    <mergeCell ref="C6:E6"/>
    <mergeCell ref="F6:F7"/>
    <mergeCell ref="G6:I6"/>
    <mergeCell ref="J6:J7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7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42.00390625" style="0" customWidth="1"/>
    <col min="2" max="2" width="15.140625" style="0" customWidth="1"/>
    <col min="3" max="3" width="16.140625" style="0" customWidth="1"/>
    <col min="4" max="4" width="16.00390625" style="0" customWidth="1"/>
  </cols>
  <sheetData>
    <row r="2" spans="1:12" ht="31.5" customHeight="1">
      <c r="A2" s="106" t="s">
        <v>79</v>
      </c>
      <c r="B2" s="106"/>
      <c r="C2" s="106"/>
      <c r="D2" s="106"/>
      <c r="E2" s="43"/>
      <c r="F2" s="43"/>
      <c r="G2" s="43"/>
      <c r="H2" s="43"/>
      <c r="I2" s="46"/>
      <c r="J2" s="46"/>
      <c r="K2" s="46"/>
      <c r="L2" s="46"/>
    </row>
    <row r="4" spans="1:4" ht="15">
      <c r="A4" s="44" t="s">
        <v>74</v>
      </c>
      <c r="B4" s="55" t="s">
        <v>44</v>
      </c>
      <c r="C4" s="55" t="s">
        <v>46</v>
      </c>
      <c r="D4" s="55" t="s">
        <v>47</v>
      </c>
    </row>
    <row r="5" spans="1:4" ht="15">
      <c r="A5" s="56" t="s">
        <v>68</v>
      </c>
      <c r="B5" s="66">
        <v>686</v>
      </c>
      <c r="C5" s="66">
        <v>243</v>
      </c>
      <c r="D5" s="66">
        <v>443</v>
      </c>
    </row>
    <row r="6" spans="1:4" ht="15">
      <c r="A6" s="56" t="s">
        <v>69</v>
      </c>
      <c r="B6" s="66">
        <v>74</v>
      </c>
      <c r="C6" s="66">
        <v>22</v>
      </c>
      <c r="D6" s="66">
        <v>52</v>
      </c>
    </row>
    <row r="7" spans="1:4" ht="15">
      <c r="A7" s="56" t="s">
        <v>70</v>
      </c>
      <c r="B7" s="49">
        <v>133</v>
      </c>
      <c r="C7" s="49">
        <v>44</v>
      </c>
      <c r="D7" s="49">
        <v>89</v>
      </c>
    </row>
    <row r="8" spans="1:4" ht="15">
      <c r="A8" s="45" t="s">
        <v>48</v>
      </c>
      <c r="B8" s="51">
        <f>SUM(B5:B7)</f>
        <v>893</v>
      </c>
      <c r="C8" s="51">
        <f>SUM(C5:C7)</f>
        <v>309</v>
      </c>
      <c r="D8" s="51">
        <f>SUM(D5:D7)</f>
        <v>584</v>
      </c>
    </row>
    <row r="13" spans="1:12" ht="15.75" customHeight="1">
      <c r="A13" s="58"/>
      <c r="B13" s="58"/>
      <c r="C13" s="58"/>
      <c r="D13" s="58"/>
      <c r="E13" s="58"/>
      <c r="F13" s="58"/>
      <c r="G13" s="46"/>
      <c r="H13" s="46"/>
      <c r="I13" s="46"/>
      <c r="J13" s="46"/>
      <c r="K13" s="46"/>
      <c r="L13" s="46"/>
    </row>
    <row r="14" spans="4:12" ht="15">
      <c r="D14" s="46"/>
      <c r="E14" s="57"/>
      <c r="F14" s="57"/>
      <c r="G14" s="57"/>
      <c r="H14" s="57"/>
      <c r="I14" s="57"/>
      <c r="J14" s="57"/>
      <c r="K14" s="57"/>
      <c r="L14" s="57"/>
    </row>
    <row r="17" ht="15">
      <c r="G17" s="46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18.140625" style="0" customWidth="1"/>
    <col min="2" max="2" width="21.140625" style="0" customWidth="1"/>
    <col min="3" max="3" width="22.140625" style="0" customWidth="1"/>
    <col min="4" max="4" width="18.421875" style="0" customWidth="1"/>
  </cols>
  <sheetData>
    <row r="2" spans="1:4" ht="47.25" customHeight="1">
      <c r="A2" s="106" t="s">
        <v>80</v>
      </c>
      <c r="B2" s="106"/>
      <c r="C2" s="106"/>
      <c r="D2" s="106"/>
    </row>
    <row r="3" spans="1:4" s="46" customFormat="1" ht="15" customHeight="1">
      <c r="A3" s="47"/>
      <c r="B3" s="47"/>
      <c r="C3" s="47"/>
      <c r="D3" s="47"/>
    </row>
    <row r="4" spans="1:4" ht="15" customHeight="1">
      <c r="A4" s="101" t="s">
        <v>45</v>
      </c>
      <c r="B4" s="107" t="s">
        <v>75</v>
      </c>
      <c r="C4" s="108"/>
      <c r="D4" s="109"/>
    </row>
    <row r="5" spans="1:4" ht="15" customHeight="1">
      <c r="A5" s="101"/>
      <c r="B5" s="48" t="s">
        <v>71</v>
      </c>
      <c r="C5" s="48" t="s">
        <v>72</v>
      </c>
      <c r="D5" s="48" t="s">
        <v>73</v>
      </c>
    </row>
    <row r="6" spans="1:4" ht="15">
      <c r="A6" s="42" t="s">
        <v>27</v>
      </c>
      <c r="B6" s="66">
        <v>7</v>
      </c>
      <c r="C6" s="66" t="s">
        <v>24</v>
      </c>
      <c r="D6" s="66" t="s">
        <v>24</v>
      </c>
    </row>
    <row r="7" spans="1:4" ht="15">
      <c r="A7" s="42" t="s">
        <v>28</v>
      </c>
      <c r="B7" s="66">
        <v>53</v>
      </c>
      <c r="C7" s="66" t="s">
        <v>24</v>
      </c>
      <c r="D7" s="66" t="s">
        <v>24</v>
      </c>
    </row>
    <row r="8" spans="1:4" ht="15">
      <c r="A8" s="42" t="s">
        <v>29</v>
      </c>
      <c r="B8" s="66">
        <v>48</v>
      </c>
      <c r="C8" s="66">
        <v>18</v>
      </c>
      <c r="D8" s="66" t="s">
        <v>24</v>
      </c>
    </row>
    <row r="9" spans="1:4" ht="15">
      <c r="A9" s="42" t="s">
        <v>30</v>
      </c>
      <c r="B9" s="66">
        <v>53</v>
      </c>
      <c r="C9" s="66">
        <v>5</v>
      </c>
      <c r="D9" s="66" t="s">
        <v>24</v>
      </c>
    </row>
    <row r="10" spans="1:4" ht="15">
      <c r="A10" s="42" t="s">
        <v>31</v>
      </c>
      <c r="B10" s="66">
        <v>12</v>
      </c>
      <c r="C10" s="66" t="s">
        <v>24</v>
      </c>
      <c r="D10" s="66" t="s">
        <v>24</v>
      </c>
    </row>
    <row r="11" spans="1:4" ht="15">
      <c r="A11" s="42" t="s">
        <v>32</v>
      </c>
      <c r="B11" s="66">
        <v>7</v>
      </c>
      <c r="C11" s="66" t="s">
        <v>24</v>
      </c>
      <c r="D11" s="66" t="s">
        <v>24</v>
      </c>
    </row>
    <row r="12" spans="1:4" ht="15">
      <c r="A12" s="42" t="s">
        <v>33</v>
      </c>
      <c r="B12" s="66">
        <v>20</v>
      </c>
      <c r="C12" s="66" t="s">
        <v>24</v>
      </c>
      <c r="D12" s="66" t="s">
        <v>24</v>
      </c>
    </row>
    <row r="13" spans="1:7" ht="15">
      <c r="A13" s="42" t="s">
        <v>34</v>
      </c>
      <c r="B13" s="66">
        <v>1</v>
      </c>
      <c r="C13" s="66" t="s">
        <v>24</v>
      </c>
      <c r="D13" s="66" t="s">
        <v>24</v>
      </c>
      <c r="G13" s="46"/>
    </row>
    <row r="14" spans="1:4" ht="15">
      <c r="A14" s="42" t="s">
        <v>35</v>
      </c>
      <c r="B14" s="66">
        <v>71</v>
      </c>
      <c r="C14" s="66">
        <v>18</v>
      </c>
      <c r="D14" s="66" t="s">
        <v>24</v>
      </c>
    </row>
    <row r="15" spans="1:4" ht="15">
      <c r="A15" s="42" t="s">
        <v>67</v>
      </c>
      <c r="B15" s="66">
        <v>8</v>
      </c>
      <c r="C15" s="66" t="s">
        <v>24</v>
      </c>
      <c r="D15" s="66" t="s">
        <v>24</v>
      </c>
    </row>
    <row r="16" spans="1:4" ht="15">
      <c r="A16" s="42" t="s">
        <v>36</v>
      </c>
      <c r="B16" s="66">
        <v>16</v>
      </c>
      <c r="C16" s="66">
        <v>4</v>
      </c>
      <c r="D16" s="66">
        <v>16</v>
      </c>
    </row>
    <row r="17" spans="1:4" ht="15">
      <c r="A17" s="42" t="s">
        <v>37</v>
      </c>
      <c r="B17" s="66">
        <v>4</v>
      </c>
      <c r="C17" s="66" t="s">
        <v>24</v>
      </c>
      <c r="D17" s="66" t="s">
        <v>24</v>
      </c>
    </row>
    <row r="18" spans="1:4" ht="15">
      <c r="A18" s="42" t="s">
        <v>62</v>
      </c>
      <c r="B18" s="66">
        <v>94</v>
      </c>
      <c r="C18" s="66">
        <v>20</v>
      </c>
      <c r="D18" s="66" t="s">
        <v>24</v>
      </c>
    </row>
    <row r="19" spans="1:4" ht="15">
      <c r="A19" s="42" t="s">
        <v>38</v>
      </c>
      <c r="B19" s="66">
        <v>4</v>
      </c>
      <c r="C19" s="66" t="s">
        <v>24</v>
      </c>
      <c r="D19" s="66" t="s">
        <v>24</v>
      </c>
    </row>
    <row r="20" spans="1:4" ht="15">
      <c r="A20" s="42" t="s">
        <v>39</v>
      </c>
      <c r="B20" s="66">
        <v>7</v>
      </c>
      <c r="C20" s="66" t="s">
        <v>24</v>
      </c>
      <c r="D20" s="66" t="s">
        <v>24</v>
      </c>
    </row>
    <row r="21" spans="1:4" ht="15">
      <c r="A21" s="42" t="s">
        <v>66</v>
      </c>
      <c r="B21" s="66">
        <v>6</v>
      </c>
      <c r="C21" s="66" t="s">
        <v>24</v>
      </c>
      <c r="D21" s="66" t="s">
        <v>24</v>
      </c>
    </row>
    <row r="22" spans="1:4" ht="15">
      <c r="A22" s="42" t="s">
        <v>40</v>
      </c>
      <c r="B22" s="66">
        <v>27</v>
      </c>
      <c r="C22" s="66">
        <v>9</v>
      </c>
      <c r="D22" s="66" t="s">
        <v>24</v>
      </c>
    </row>
    <row r="23" spans="1:4" ht="15">
      <c r="A23" s="42" t="s">
        <v>41</v>
      </c>
      <c r="B23" s="66">
        <v>176</v>
      </c>
      <c r="C23" s="66" t="s">
        <v>24</v>
      </c>
      <c r="D23" s="66">
        <v>117</v>
      </c>
    </row>
    <row r="24" spans="1:4" ht="15">
      <c r="A24" s="42" t="s">
        <v>63</v>
      </c>
      <c r="B24" s="66">
        <v>37</v>
      </c>
      <c r="C24" s="66" t="s">
        <v>24</v>
      </c>
      <c r="D24" s="66" t="s">
        <v>24</v>
      </c>
    </row>
    <row r="25" spans="1:4" ht="15">
      <c r="A25" s="42" t="s">
        <v>64</v>
      </c>
      <c r="B25" s="66" t="s">
        <v>24</v>
      </c>
      <c r="C25" s="66" t="s">
        <v>24</v>
      </c>
      <c r="D25" s="66" t="s">
        <v>24</v>
      </c>
    </row>
    <row r="26" spans="1:4" ht="15">
      <c r="A26" s="42" t="s">
        <v>42</v>
      </c>
      <c r="B26" s="66">
        <v>8</v>
      </c>
      <c r="C26" s="66" t="s">
        <v>24</v>
      </c>
      <c r="D26" s="66" t="s">
        <v>24</v>
      </c>
    </row>
    <row r="27" spans="1:4" ht="15">
      <c r="A27" s="42" t="s">
        <v>43</v>
      </c>
      <c r="B27" s="66">
        <v>24</v>
      </c>
      <c r="C27" s="66" t="s">
        <v>24</v>
      </c>
      <c r="D27" s="66" t="s">
        <v>24</v>
      </c>
    </row>
    <row r="28" spans="1:4" ht="15">
      <c r="A28" s="42" t="s">
        <v>65</v>
      </c>
      <c r="B28" s="66">
        <v>3</v>
      </c>
      <c r="C28" s="66" t="s">
        <v>24</v>
      </c>
      <c r="D28" s="66" t="s">
        <v>24</v>
      </c>
    </row>
    <row r="29" spans="1:4" ht="15">
      <c r="A29" s="41" t="s">
        <v>48</v>
      </c>
      <c r="B29" s="50">
        <f>SUM(B6:B28)</f>
        <v>686</v>
      </c>
      <c r="C29" s="50">
        <f>SUM(C8:C28)</f>
        <v>74</v>
      </c>
      <c r="D29" s="50">
        <v>133</v>
      </c>
    </row>
  </sheetData>
  <sheetProtection/>
  <mergeCells count="3">
    <mergeCell ref="A2:D2"/>
    <mergeCell ref="B4:D4"/>
    <mergeCell ref="A4:A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sonja nedovic</cp:lastModifiedBy>
  <cp:lastPrinted>2016-04-01T11:57:32Z</cp:lastPrinted>
  <dcterms:created xsi:type="dcterms:W3CDTF">2011-10-11T18:23:51Z</dcterms:created>
  <dcterms:modified xsi:type="dcterms:W3CDTF">2017-04-06T07:17:24Z</dcterms:modified>
  <cp:category/>
  <cp:version/>
  <cp:contentType/>
  <cp:contentStatus/>
</cp:coreProperties>
</file>