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jko zivkovic\AppData\Local\Microsoft\Windows\INetCache\Content.Outlook\LQQIIWD6\"/>
    </mc:Choice>
  </mc:AlternateContent>
  <xr:revisionPtr revIDLastSave="0" documentId="13_ncr:1_{8767DF60-84A2-49AC-BA37-946D82F9C4B0}" xr6:coauthVersionLast="36" xr6:coauthVersionMax="36" xr10:uidLastSave="{00000000-0000-0000-0000-000000000000}"/>
  <bookViews>
    <workbookView xWindow="0" yWindow="0" windowWidth="20730" windowHeight="11760" activeTab="2" xr2:uid="{00000000-000D-0000-FFFF-FFFF00000000}"/>
  </bookViews>
  <sheets>
    <sheet name="Sheet1" sheetId="5" r:id="rId1"/>
    <sheet name="Sheet2" sheetId="6" r:id="rId2"/>
    <sheet name="Sheet3" sheetId="7" r:id="rId3"/>
  </sheets>
  <definedNames>
    <definedName name="_ftn1" localSheetId="2">Sheet3!$A$13</definedName>
    <definedName name="_ftnref1" localSheetId="2">Sheet3!#REF!</definedName>
    <definedName name="_GoBack" localSheetId="1">Sheet2!#REF!</definedName>
    <definedName name="_Hlk339196045" localSheetId="0">Sheet1!#REF!</definedName>
    <definedName name="_Hlk339196045" localSheetId="2">Sheet3!#REF!</definedName>
  </definedNames>
  <calcPr calcId="191029"/>
</workbook>
</file>

<file path=xl/calcChain.xml><?xml version="1.0" encoding="utf-8"?>
<calcChain xmlns="http://schemas.openxmlformats.org/spreadsheetml/2006/main">
  <c r="I10" i="7" l="1"/>
  <c r="I9" i="7"/>
  <c r="I8" i="7"/>
  <c r="I7" i="7"/>
  <c r="E10" i="7"/>
  <c r="E9" i="7"/>
  <c r="E8" i="7"/>
  <c r="E7" i="7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E46" i="6" l="1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C6" i="6"/>
  <c r="E5" i="6" l="1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E30" i="5"/>
  <c r="E29" i="5"/>
  <c r="E27" i="5"/>
  <c r="E25" i="5"/>
  <c r="E24" i="5"/>
  <c r="E22" i="5"/>
  <c r="E19" i="5"/>
  <c r="E18" i="5"/>
  <c r="E17" i="5"/>
  <c r="E16" i="5"/>
  <c r="E15" i="5"/>
  <c r="E13" i="5"/>
  <c r="E12" i="5"/>
  <c r="E11" i="5"/>
  <c r="E9" i="5"/>
  <c r="E8" i="5"/>
</calcChain>
</file>

<file path=xl/sharedStrings.xml><?xml version="1.0" encoding="utf-8"?>
<sst xmlns="http://schemas.openxmlformats.org/spreadsheetml/2006/main" count="203" uniqueCount="118">
  <si>
    <t>Dolasci turista</t>
  </si>
  <si>
    <t>Noćenja turista</t>
  </si>
  <si>
    <t>Ukupno</t>
  </si>
  <si>
    <t>(3)=(1)+(2)</t>
  </si>
  <si>
    <t>(3) u %</t>
  </si>
  <si>
    <t>Budva</t>
  </si>
  <si>
    <t>Kolašin</t>
  </si>
  <si>
    <t>Bar</t>
  </si>
  <si>
    <t>Tivat</t>
  </si>
  <si>
    <t>Cetinje</t>
  </si>
  <si>
    <t>Nikšić</t>
  </si>
  <si>
    <t>Herceg Novi</t>
  </si>
  <si>
    <t>Ulcinj</t>
  </si>
  <si>
    <t>Kotor</t>
  </si>
  <si>
    <t>Mojkovac</t>
  </si>
  <si>
    <t>Berane</t>
  </si>
  <si>
    <t>Pljevlja</t>
  </si>
  <si>
    <t>Rožaje</t>
  </si>
  <si>
    <t>Danilovgrad</t>
  </si>
  <si>
    <t>Zemlja pripadnosti gostiju</t>
  </si>
  <si>
    <t>Dolasci</t>
  </si>
  <si>
    <t>Struktura, u %</t>
  </si>
  <si>
    <t>Noćenja</t>
  </si>
  <si>
    <t>Evropa</t>
  </si>
  <si>
    <t>Albanija</t>
  </si>
  <si>
    <t>Austrija</t>
  </si>
  <si>
    <t>Belgija</t>
  </si>
  <si>
    <t>Bjelorusija</t>
  </si>
  <si>
    <t>Bosna i Hercegovina</t>
  </si>
  <si>
    <t>Bugarska</t>
  </si>
  <si>
    <t>Danska</t>
  </si>
  <si>
    <t>Finska</t>
  </si>
  <si>
    <t>Francuska</t>
  </si>
  <si>
    <t>Grčka</t>
  </si>
  <si>
    <t>Holandija</t>
  </si>
  <si>
    <t>Hrvatska</t>
  </si>
  <si>
    <t>Irska</t>
  </si>
  <si>
    <t>Italija</t>
  </si>
  <si>
    <t>Kosovo</t>
  </si>
  <si>
    <t>Letonija</t>
  </si>
  <si>
    <t>Litvanija</t>
  </si>
  <si>
    <t>Luksemburg</t>
  </si>
  <si>
    <t>Mađarska</t>
  </si>
  <si>
    <t>Njemačka</t>
  </si>
  <si>
    <t>Poljska</t>
  </si>
  <si>
    <t>Portugalija</t>
  </si>
  <si>
    <t>Rumunija</t>
  </si>
  <si>
    <t>Slovačka</t>
  </si>
  <si>
    <t>Slovenija</t>
  </si>
  <si>
    <t>Španija</t>
  </si>
  <si>
    <t>Turska</t>
  </si>
  <si>
    <t>Ukrajina</t>
  </si>
  <si>
    <t>Ostale evropske zemlje</t>
  </si>
  <si>
    <t>Vanevropske zemlje</t>
  </si>
  <si>
    <t>Australija</t>
  </si>
  <si>
    <t>Izrael</t>
  </si>
  <si>
    <t>Japan</t>
  </si>
  <si>
    <t>Kanada</t>
  </si>
  <si>
    <t>SAD</t>
  </si>
  <si>
    <t>Podgorica</t>
  </si>
  <si>
    <t>Bijelo Polje</t>
  </si>
  <si>
    <t>Žabljak</t>
  </si>
  <si>
    <t>Kipar</t>
  </si>
  <si>
    <t>Ujedinjeno Kraljevstvo</t>
  </si>
  <si>
    <t>Ostale afričke zemlje</t>
  </si>
  <si>
    <t>Brazil</t>
  </si>
  <si>
    <t>Ostale zemlje Južne i Srednje Amerike</t>
  </si>
  <si>
    <t>Kina (uključujući Hong Kong)</t>
  </si>
  <si>
    <t>Azerbejdžan</t>
  </si>
  <si>
    <t>Ostale azijske zemlje</t>
  </si>
  <si>
    <t>Ostale zemlje Okeanije</t>
  </si>
  <si>
    <t>Opština</t>
  </si>
  <si>
    <t>Južna Afrika</t>
  </si>
  <si>
    <t>Andrijevica</t>
  </si>
  <si>
    <t>-</t>
  </si>
  <si>
    <t>Glavni grad</t>
  </si>
  <si>
    <t>Primorska mjesta</t>
  </si>
  <si>
    <t>Planinska mjesta</t>
  </si>
  <si>
    <t>Češka</t>
  </si>
  <si>
    <t>Srbija</t>
  </si>
  <si>
    <t>Gusinje</t>
  </si>
  <si>
    <t>Petnjica</t>
  </si>
  <si>
    <t>Plav</t>
  </si>
  <si>
    <t>Plužine</t>
  </si>
  <si>
    <t>Tuzi</t>
  </si>
  <si>
    <t>strani</t>
  </si>
  <si>
    <t>domaći</t>
  </si>
  <si>
    <t>ukupno</t>
  </si>
  <si>
    <t>struktura</t>
  </si>
  <si>
    <t>Vrsta mjesta</t>
  </si>
  <si>
    <t>Inostranstvo</t>
  </si>
  <si>
    <t>Švajcarska uključujući Lihtenštajn</t>
  </si>
  <si>
    <t>(1)</t>
  </si>
  <si>
    <t>(2)</t>
  </si>
  <si>
    <t>Republika Sjeverna Makedonija</t>
  </si>
  <si>
    <t>Švedska</t>
  </si>
  <si>
    <t>(p) - preliminarni podaci</t>
  </si>
  <si>
    <r>
      <t xml:space="preserve">   </t>
    </r>
    <r>
      <rPr>
        <b/>
        <i/>
        <sz val="8"/>
        <color theme="1"/>
        <rFont val="Arial"/>
        <family val="2"/>
      </rPr>
      <t>Primorska mjesta:</t>
    </r>
    <r>
      <rPr>
        <i/>
        <sz val="8"/>
        <color theme="1"/>
        <rFont val="Arial"/>
        <family val="2"/>
      </rPr>
      <t xml:space="preserve"> Bar, Budva, Kotor, Tivat, Ulcinj i Herceg Novi.</t>
    </r>
  </si>
  <si>
    <r>
      <t xml:space="preserve">   </t>
    </r>
    <r>
      <rPr>
        <b/>
        <i/>
        <sz val="8"/>
        <color theme="1"/>
        <rFont val="Arial"/>
        <family val="2"/>
      </rPr>
      <t>Planinska mjesta:</t>
    </r>
    <r>
      <rPr>
        <i/>
        <sz val="8"/>
        <color theme="1"/>
        <rFont val="Arial"/>
        <family val="2"/>
      </rPr>
      <t xml:space="preserve"> Andrijevica, Gusinje, Kolašin, Plav, Plužine, Rožaje, Šavnik i Žabljak.</t>
    </r>
  </si>
  <si>
    <r>
      <t xml:space="preserve">(2) </t>
    </r>
    <r>
      <rPr>
        <b/>
        <i/>
        <sz val="8"/>
        <rFont val="Arial"/>
        <family val="2"/>
      </rPr>
      <t>Glavni grad:</t>
    </r>
    <r>
      <rPr>
        <i/>
        <sz val="8"/>
        <rFont val="Arial"/>
        <family val="2"/>
      </rPr>
      <t xml:space="preserve"> Podgorica.</t>
    </r>
  </si>
  <si>
    <t>Ostale zemlje Sjeverne Amerike</t>
  </si>
  <si>
    <t>Koreja, Republika (Južna Koreja)</t>
  </si>
  <si>
    <t>Indija</t>
  </si>
  <si>
    <t>Šavnik</t>
  </si>
  <si>
    <r>
      <rPr>
        <sz val="9"/>
        <rFont val="Arial"/>
        <family val="2"/>
      </rPr>
      <t xml:space="preserve">(1) </t>
    </r>
    <r>
      <rPr>
        <i/>
        <sz val="8"/>
        <rFont val="Arial"/>
        <family val="2"/>
      </rPr>
      <t>Zbog malog broja izvještajnih jedinica podaci za opštine Andrijevica, Gusinje, Petnjica, Plav, Plužine, Šavnik i Tuzi nijesu prikazani zbog indirektne prepoznatljivosti izvještajnih jedinica. Povjerljivost podataka definisana je članom 54 Zakona o zvaničnoj statistici i sistemu zvanične statistike ("Službeni list Crne Gore", br. 018/12 od 30.03.2012, 047/19 od 12.08.2019). Podaci za navedene opštine se neće objavljivati do dobijanja pismene saglasnosti izvještajnih jedinica kako je definisano članom 61 navedenog Zakona.</t>
    </r>
  </si>
  <si>
    <t>Ruska Federacija</t>
  </si>
  <si>
    <r>
      <t xml:space="preserve">   </t>
    </r>
    <r>
      <rPr>
        <b/>
        <i/>
        <sz val="8"/>
        <color theme="1"/>
        <rFont val="Arial"/>
        <family val="2"/>
      </rPr>
      <t>Ostala turistička mjesta i ostala mjesta:</t>
    </r>
    <r>
      <rPr>
        <i/>
        <sz val="8"/>
        <color theme="1"/>
        <rFont val="Arial"/>
        <family val="2"/>
      </rPr>
      <t xml:space="preserve"> Berane, Bijelo Polje, Cetinje, Mojkovac, Nikšić, Petnjica, Pljevlja,Danilovgrad i Tuzi.</t>
    </r>
  </si>
  <si>
    <t>Norveška</t>
  </si>
  <si>
    <t>Argentina</t>
  </si>
  <si>
    <t>Novi Zeland</t>
  </si>
  <si>
    <t>Ostala turistička mjesta i ostala mjesta</t>
  </si>
  <si>
    <t>Estonija</t>
  </si>
  <si>
    <t>Malta</t>
  </si>
  <si>
    <t>Ujedinjeni Arapski Emirati</t>
  </si>
  <si>
    <t>Island</t>
  </si>
  <si>
    <t>Tabela 1. Dolasci i noćenja turista u kolektivnom smještaju po opštinama (1), maj 2021. (p)</t>
  </si>
  <si>
    <t>Tabela 2. Dolasci i noćenja stranih turista po zemlji pripadnosti u kolektivnom smještaju, maj 2021. (p)</t>
  </si>
  <si>
    <t>Tabela 3. Dolasci i noćenja turista u kolektivnom smještaju po vrsti mjesta (2), maj 2021.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</si>
</sst>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17365D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7"/>
      <name val="Arial"/>
      <family val="2"/>
    </font>
    <font>
      <sz val="10"/>
      <color indexed="8"/>
      <name val="MS Sans Serif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</font>
    <font>
      <sz val="10"/>
      <name val="MS Sans Serif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2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31" applyNumberFormat="0" applyAlignment="0" applyProtection="0"/>
    <xf numFmtId="0" fontId="27" fillId="7" borderId="32" applyNumberFormat="0" applyAlignment="0" applyProtection="0"/>
    <xf numFmtId="0" fontId="28" fillId="7" borderId="31" applyNumberFormat="0" applyAlignment="0" applyProtection="0"/>
    <xf numFmtId="0" fontId="29" fillId="0" borderId="33" applyNumberFormat="0" applyFill="0" applyAlignment="0" applyProtection="0"/>
    <xf numFmtId="0" fontId="30" fillId="8" borderId="34" applyNumberFormat="0" applyAlignment="0" applyProtection="0"/>
    <xf numFmtId="0" fontId="31" fillId="0" borderId="0" applyNumberFormat="0" applyFill="0" applyBorder="0" applyAlignment="0" applyProtection="0"/>
    <xf numFmtId="0" fontId="18" fillId="9" borderId="35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36" applyNumberFormat="0" applyFill="0" applyAlignment="0" applyProtection="0"/>
    <xf numFmtId="0" fontId="34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5" fillId="0" borderId="0"/>
    <xf numFmtId="0" fontId="36" fillId="0" borderId="0"/>
    <xf numFmtId="0" fontId="37" fillId="0" borderId="0"/>
  </cellStyleXfs>
  <cellXfs count="112">
    <xf numFmtId="0" fontId="0" fillId="0" borderId="0" xfId="0"/>
    <xf numFmtId="0" fontId="5" fillId="0" borderId="0" xfId="0" applyFont="1"/>
    <xf numFmtId="0" fontId="0" fillId="0" borderId="0" xfId="0" applyBorder="1"/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9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0" fillId="0" borderId="16" xfId="0" quotePrefix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4" xfId="0" applyFont="1" applyFill="1" applyBorder="1" applyAlignment="1">
      <alignment horizontal="center" vertical="center"/>
    </xf>
    <xf numFmtId="0" fontId="10" fillId="0" borderId="18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7" fillId="0" borderId="0" xfId="0" applyFont="1"/>
    <xf numFmtId="165" fontId="4" fillId="0" borderId="5" xfId="0" applyNumberFormat="1" applyFont="1" applyBorder="1" applyAlignment="1">
      <alignment horizontal="right" vertical="center"/>
    </xf>
    <xf numFmtId="0" fontId="12" fillId="0" borderId="0" xfId="0" applyFont="1" applyAlignment="1"/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Fill="1"/>
    <xf numFmtId="0" fontId="2" fillId="0" borderId="26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26" xfId="0" applyFont="1" applyFill="1" applyBorder="1" applyAlignment="1">
      <alignment horizontal="center" vertical="center" wrapText="1"/>
    </xf>
    <xf numFmtId="165" fontId="0" fillId="0" borderId="0" xfId="0" applyNumberFormat="1"/>
    <xf numFmtId="165" fontId="4" fillId="34" borderId="5" xfId="0" applyNumberFormat="1" applyFont="1" applyFill="1" applyBorder="1" applyAlignment="1">
      <alignment horizontal="right" vertical="center"/>
    </xf>
    <xf numFmtId="165" fontId="9" fillId="34" borderId="5" xfId="0" applyNumberFormat="1" applyFont="1" applyFill="1" applyBorder="1" applyAlignment="1">
      <alignment horizontal="right" vertical="center" wrapText="1"/>
    </xf>
    <xf numFmtId="3" fontId="15" fillId="34" borderId="7" xfId="0" applyNumberFormat="1" applyFont="1" applyFill="1" applyBorder="1" applyAlignment="1">
      <alignment horizontal="right" vertical="center"/>
    </xf>
    <xf numFmtId="165" fontId="15" fillId="34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4" fillId="34" borderId="19" xfId="0" applyNumberFormat="1" applyFont="1" applyFill="1" applyBorder="1" applyAlignment="1">
      <alignment vertical="center" wrapText="1"/>
    </xf>
    <xf numFmtId="165" fontId="4" fillId="34" borderId="19" xfId="0" applyNumberFormat="1" applyFont="1" applyFill="1" applyBorder="1" applyAlignment="1">
      <alignment vertical="center"/>
    </xf>
    <xf numFmtId="165" fontId="4" fillId="34" borderId="20" xfId="0" applyNumberFormat="1" applyFont="1" applyFill="1" applyBorder="1" applyAlignment="1">
      <alignment vertical="center"/>
    </xf>
    <xf numFmtId="165" fontId="9" fillId="34" borderId="19" xfId="0" applyNumberFormat="1" applyFont="1" applyFill="1" applyBorder="1" applyAlignment="1">
      <alignment vertical="center" wrapText="1"/>
    </xf>
    <xf numFmtId="165" fontId="4" fillId="34" borderId="20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37" xfId="0" quotePrefix="1" applyFont="1" applyFill="1" applyBorder="1" applyAlignment="1">
      <alignment horizontal="center" vertical="center"/>
    </xf>
    <xf numFmtId="0" fontId="10" fillId="0" borderId="38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7" xfId="0" quotePrefix="1" applyFont="1" applyBorder="1" applyAlignment="1">
      <alignment horizontal="center" vertical="center"/>
    </xf>
    <xf numFmtId="0" fontId="10" fillId="0" borderId="38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64" fontId="9" fillId="34" borderId="5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/>
    </xf>
    <xf numFmtId="3" fontId="16" fillId="0" borderId="7" xfId="0" applyNumberFormat="1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/>
    <xf numFmtId="3" fontId="15" fillId="0" borderId="7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/>
    <xf numFmtId="165" fontId="15" fillId="0" borderId="5" xfId="0" applyNumberFormat="1" applyFont="1" applyFill="1" applyBorder="1" applyAlignment="1">
      <alignment horizontal="right"/>
    </xf>
    <xf numFmtId="165" fontId="16" fillId="0" borderId="4" xfId="0" applyNumberFormat="1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right"/>
    </xf>
    <xf numFmtId="165" fontId="15" fillId="0" borderId="5" xfId="0" applyNumberFormat="1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right" vertical="center" wrapText="1"/>
    </xf>
    <xf numFmtId="3" fontId="16" fillId="0" borderId="8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Border="1" applyAlignment="1">
      <alignment horizontal="right"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165" fontId="15" fillId="0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6000000}"/>
    <cellStyle name="Normal 2 2" xfId="45" xr:uid="{00000000-0005-0000-0000-000027000000}"/>
    <cellStyle name="Normal 3" xfId="46" xr:uid="{00000000-0005-0000-0000-000028000000}"/>
    <cellStyle name="Normal 4" xfId="44" xr:uid="{00000000-0005-0000-0000-000029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selection activeCell="N21" sqref="N21"/>
    </sheetView>
  </sheetViews>
  <sheetFormatPr defaultRowHeight="15" x14ac:dyDescent="0.25"/>
  <cols>
    <col min="1" max="2" width="12" customWidth="1"/>
    <col min="3" max="4" width="9.28515625" bestFit="1" customWidth="1"/>
    <col min="5" max="6" width="9.28515625" customWidth="1"/>
    <col min="7" max="7" width="9.28515625" bestFit="1" customWidth="1"/>
    <col min="8" max="8" width="9.42578125" bestFit="1" customWidth="1"/>
    <col min="9" max="9" width="10.42578125" customWidth="1"/>
  </cols>
  <sheetData>
    <row r="1" spans="1:16" x14ac:dyDescent="0.25">
      <c r="A1" s="13" t="s">
        <v>115</v>
      </c>
      <c r="B1" s="13"/>
    </row>
    <row r="2" spans="1:16" ht="15.75" thickBot="1" x14ac:dyDescent="0.3"/>
    <row r="3" spans="1:16" ht="15.75" customHeight="1" x14ac:dyDescent="0.25">
      <c r="A3" s="94" t="s">
        <v>71</v>
      </c>
      <c r="B3" s="22"/>
      <c r="C3" s="97" t="s">
        <v>0</v>
      </c>
      <c r="D3" s="97"/>
      <c r="E3" s="98"/>
      <c r="F3" s="23"/>
      <c r="G3" s="99" t="s">
        <v>1</v>
      </c>
      <c r="H3" s="99"/>
      <c r="I3" s="100"/>
    </row>
    <row r="4" spans="1:16" ht="15.75" customHeight="1" x14ac:dyDescent="0.25">
      <c r="A4" s="95"/>
      <c r="B4" s="25" t="s">
        <v>85</v>
      </c>
      <c r="C4" s="14" t="s">
        <v>86</v>
      </c>
      <c r="D4" s="14" t="s">
        <v>87</v>
      </c>
      <c r="E4" s="15" t="s">
        <v>88</v>
      </c>
      <c r="F4" s="24" t="s">
        <v>85</v>
      </c>
      <c r="G4" s="14" t="s">
        <v>86</v>
      </c>
      <c r="H4" s="14" t="s">
        <v>87</v>
      </c>
      <c r="I4" s="15" t="s">
        <v>88</v>
      </c>
    </row>
    <row r="5" spans="1:16" ht="15.75" thickBot="1" x14ac:dyDescent="0.3">
      <c r="A5" s="96"/>
      <c r="B5" s="26" t="s">
        <v>92</v>
      </c>
      <c r="C5" s="16" t="s">
        <v>93</v>
      </c>
      <c r="D5" s="17" t="s">
        <v>3</v>
      </c>
      <c r="E5" s="18" t="s">
        <v>4</v>
      </c>
      <c r="F5" s="21" t="s">
        <v>92</v>
      </c>
      <c r="G5" s="16" t="s">
        <v>93</v>
      </c>
      <c r="H5" s="17" t="s">
        <v>3</v>
      </c>
      <c r="I5" s="18" t="s">
        <v>4</v>
      </c>
    </row>
    <row r="6" spans="1:16" x14ac:dyDescent="0.25">
      <c r="A6" s="44" t="s">
        <v>2</v>
      </c>
      <c r="B6" s="62">
        <v>38957</v>
      </c>
      <c r="C6" s="66">
        <v>8085</v>
      </c>
      <c r="D6" s="66">
        <v>47042</v>
      </c>
      <c r="E6" s="61">
        <v>100</v>
      </c>
      <c r="F6" s="66">
        <v>103172</v>
      </c>
      <c r="G6" s="66">
        <v>25408</v>
      </c>
      <c r="H6" s="66">
        <v>128580</v>
      </c>
      <c r="I6" s="41">
        <v>100</v>
      </c>
    </row>
    <row r="7" spans="1:16" x14ac:dyDescent="0.25">
      <c r="A7" s="45" t="s">
        <v>73</v>
      </c>
      <c r="B7" s="63" t="s">
        <v>74</v>
      </c>
      <c r="C7" s="67" t="s">
        <v>74</v>
      </c>
      <c r="D7" s="67" t="s">
        <v>74</v>
      </c>
      <c r="E7" s="31" t="s">
        <v>74</v>
      </c>
      <c r="F7" s="67" t="s">
        <v>74</v>
      </c>
      <c r="G7" s="67" t="s">
        <v>74</v>
      </c>
      <c r="H7" s="67" t="s">
        <v>74</v>
      </c>
      <c r="I7" s="40" t="s">
        <v>74</v>
      </c>
    </row>
    <row r="8" spans="1:16" x14ac:dyDescent="0.25">
      <c r="A8" s="45" t="s">
        <v>7</v>
      </c>
      <c r="B8" s="63">
        <v>770</v>
      </c>
      <c r="C8" s="67">
        <v>469</v>
      </c>
      <c r="D8" s="68">
        <v>1239</v>
      </c>
      <c r="E8" s="70">
        <f>D8/D6*100</f>
        <v>2.6338165894307215</v>
      </c>
      <c r="F8" s="68">
        <v>2082</v>
      </c>
      <c r="G8" s="68">
        <v>1184</v>
      </c>
      <c r="H8" s="68">
        <v>3266</v>
      </c>
      <c r="I8" s="70">
        <v>2.5</v>
      </c>
    </row>
    <row r="9" spans="1:16" x14ac:dyDescent="0.25">
      <c r="A9" s="45" t="s">
        <v>15</v>
      </c>
      <c r="B9" s="63">
        <v>166</v>
      </c>
      <c r="C9" s="67">
        <v>137</v>
      </c>
      <c r="D9" s="67">
        <v>303</v>
      </c>
      <c r="E9" s="70">
        <f>D9/D6*100</f>
        <v>0.64410526763317888</v>
      </c>
      <c r="F9" s="67">
        <v>220</v>
      </c>
      <c r="G9" s="67">
        <v>139</v>
      </c>
      <c r="H9" s="67">
        <v>359</v>
      </c>
      <c r="I9" s="70">
        <v>0.3</v>
      </c>
      <c r="L9" s="13"/>
      <c r="M9" s="13"/>
    </row>
    <row r="10" spans="1:16" x14ac:dyDescent="0.25">
      <c r="A10" s="45" t="s">
        <v>60</v>
      </c>
      <c r="B10" s="63">
        <v>58</v>
      </c>
      <c r="C10" s="67">
        <v>16</v>
      </c>
      <c r="D10" s="67">
        <v>74</v>
      </c>
      <c r="E10" s="70">
        <v>0.2</v>
      </c>
      <c r="F10" s="67">
        <v>60</v>
      </c>
      <c r="G10" s="67">
        <v>20</v>
      </c>
      <c r="H10" s="67">
        <v>80</v>
      </c>
      <c r="I10" s="70">
        <v>0.1</v>
      </c>
    </row>
    <row r="11" spans="1:16" x14ac:dyDescent="0.25">
      <c r="A11" s="45" t="s">
        <v>5</v>
      </c>
      <c r="B11" s="64">
        <v>21894</v>
      </c>
      <c r="C11" s="68">
        <v>3716</v>
      </c>
      <c r="D11" s="68">
        <v>25610</v>
      </c>
      <c r="E11" s="70">
        <f>D11/D6*100</f>
        <v>54.440712554738326</v>
      </c>
      <c r="F11" s="68">
        <v>60134</v>
      </c>
      <c r="G11" s="68">
        <v>7901</v>
      </c>
      <c r="H11" s="68">
        <v>68035</v>
      </c>
      <c r="I11" s="70">
        <v>52.9</v>
      </c>
      <c r="O11" s="13"/>
      <c r="P11" s="13"/>
    </row>
    <row r="12" spans="1:16" x14ac:dyDescent="0.25">
      <c r="A12" s="45" t="s">
        <v>9</v>
      </c>
      <c r="B12" s="63">
        <v>32</v>
      </c>
      <c r="C12" s="67">
        <v>37</v>
      </c>
      <c r="D12" s="67">
        <v>69</v>
      </c>
      <c r="E12" s="70">
        <f>D12/D6*100</f>
        <v>0.1466774371837932</v>
      </c>
      <c r="F12" s="67">
        <v>253</v>
      </c>
      <c r="G12" s="67">
        <v>232</v>
      </c>
      <c r="H12" s="67">
        <v>485</v>
      </c>
      <c r="I12" s="70">
        <v>0.4</v>
      </c>
    </row>
    <row r="13" spans="1:16" x14ac:dyDescent="0.25">
      <c r="A13" s="46" t="s">
        <v>18</v>
      </c>
      <c r="B13" s="63">
        <v>61</v>
      </c>
      <c r="C13" s="67">
        <v>5</v>
      </c>
      <c r="D13" s="67">
        <v>66</v>
      </c>
      <c r="E13" s="70">
        <f>D13/D6*100</f>
        <v>0.14030015730623699</v>
      </c>
      <c r="F13" s="67">
        <v>121</v>
      </c>
      <c r="G13" s="67">
        <v>21</v>
      </c>
      <c r="H13" s="67">
        <v>142</v>
      </c>
      <c r="I13" s="70">
        <v>0.1</v>
      </c>
    </row>
    <row r="14" spans="1:16" x14ac:dyDescent="0.25">
      <c r="A14" s="45" t="s">
        <v>80</v>
      </c>
      <c r="B14" s="63" t="s">
        <v>74</v>
      </c>
      <c r="C14" s="67" t="s">
        <v>74</v>
      </c>
      <c r="D14" s="67" t="s">
        <v>74</v>
      </c>
      <c r="E14" s="71" t="s">
        <v>74</v>
      </c>
      <c r="F14" s="67" t="s">
        <v>74</v>
      </c>
      <c r="G14" s="67" t="s">
        <v>74</v>
      </c>
      <c r="H14" s="67" t="s">
        <v>74</v>
      </c>
      <c r="I14" s="71" t="s">
        <v>74</v>
      </c>
    </row>
    <row r="15" spans="1:16" x14ac:dyDescent="0.25">
      <c r="A15" s="45" t="s">
        <v>11</v>
      </c>
      <c r="B15" s="64">
        <v>2191</v>
      </c>
      <c r="C15" s="68">
        <v>1388</v>
      </c>
      <c r="D15" s="68">
        <v>3579</v>
      </c>
      <c r="E15" s="70">
        <f>D15/D6*100</f>
        <v>7.6080948939245774</v>
      </c>
      <c r="F15" s="68">
        <v>7481</v>
      </c>
      <c r="G15" s="68">
        <v>10590</v>
      </c>
      <c r="H15" s="68">
        <v>18071</v>
      </c>
      <c r="I15" s="70">
        <v>14.1</v>
      </c>
    </row>
    <row r="16" spans="1:16" x14ac:dyDescent="0.25">
      <c r="A16" s="45" t="s">
        <v>6</v>
      </c>
      <c r="B16" s="64">
        <v>286</v>
      </c>
      <c r="C16" s="67">
        <v>378</v>
      </c>
      <c r="D16" s="68">
        <v>664</v>
      </c>
      <c r="E16" s="70">
        <f>D16/D6*100</f>
        <v>1.4115046128991113</v>
      </c>
      <c r="F16" s="68">
        <v>457</v>
      </c>
      <c r="G16" s="68">
        <v>702</v>
      </c>
      <c r="H16" s="68">
        <v>1159</v>
      </c>
      <c r="I16" s="70">
        <v>0.9</v>
      </c>
    </row>
    <row r="17" spans="1:9" x14ac:dyDescent="0.25">
      <c r="A17" s="45" t="s">
        <v>13</v>
      </c>
      <c r="B17" s="63">
        <v>945</v>
      </c>
      <c r="C17" s="67">
        <v>96</v>
      </c>
      <c r="D17" s="68">
        <v>1041</v>
      </c>
      <c r="E17" s="70">
        <f>D17/D6*100</f>
        <v>2.2129161175120102</v>
      </c>
      <c r="F17" s="68">
        <v>2194</v>
      </c>
      <c r="G17" s="67">
        <v>172</v>
      </c>
      <c r="H17" s="68">
        <v>2366</v>
      </c>
      <c r="I17" s="70">
        <v>1.8</v>
      </c>
    </row>
    <row r="18" spans="1:9" x14ac:dyDescent="0.25">
      <c r="A18" s="45" t="s">
        <v>14</v>
      </c>
      <c r="B18" s="63">
        <v>2</v>
      </c>
      <c r="C18" s="67">
        <v>5</v>
      </c>
      <c r="D18" s="67">
        <v>7</v>
      </c>
      <c r="E18" s="70">
        <f>D18/D6*100</f>
        <v>1.4880319714297862E-2</v>
      </c>
      <c r="F18" s="67">
        <v>2</v>
      </c>
      <c r="G18" s="67">
        <v>17</v>
      </c>
      <c r="H18" s="67">
        <v>19</v>
      </c>
      <c r="I18" s="70">
        <v>0</v>
      </c>
    </row>
    <row r="19" spans="1:9" x14ac:dyDescent="0.25">
      <c r="A19" s="46" t="s">
        <v>10</v>
      </c>
      <c r="B19" s="63">
        <v>268</v>
      </c>
      <c r="C19" s="67">
        <v>60</v>
      </c>
      <c r="D19" s="67">
        <v>328</v>
      </c>
      <c r="E19" s="70">
        <f>D19/D6*100</f>
        <v>0.69724926661281406</v>
      </c>
      <c r="F19" s="67">
        <v>474</v>
      </c>
      <c r="G19" s="67">
        <v>86</v>
      </c>
      <c r="H19" s="67">
        <v>560</v>
      </c>
      <c r="I19" s="70">
        <v>0.4</v>
      </c>
    </row>
    <row r="20" spans="1:9" x14ac:dyDescent="0.25">
      <c r="A20" s="46" t="s">
        <v>81</v>
      </c>
      <c r="B20" s="63" t="s">
        <v>74</v>
      </c>
      <c r="C20" s="67" t="s">
        <v>74</v>
      </c>
      <c r="D20" s="67" t="s">
        <v>74</v>
      </c>
      <c r="E20" s="71" t="s">
        <v>74</v>
      </c>
      <c r="F20" s="67" t="s">
        <v>74</v>
      </c>
      <c r="G20" s="67" t="s">
        <v>74</v>
      </c>
      <c r="H20" s="67" t="s">
        <v>74</v>
      </c>
      <c r="I20" s="71" t="s">
        <v>74</v>
      </c>
    </row>
    <row r="21" spans="1:9" x14ac:dyDescent="0.25">
      <c r="A21" s="45" t="s">
        <v>82</v>
      </c>
      <c r="B21" s="63" t="s">
        <v>74</v>
      </c>
      <c r="C21" s="67" t="s">
        <v>74</v>
      </c>
      <c r="D21" s="67" t="s">
        <v>74</v>
      </c>
      <c r="E21" s="71" t="s">
        <v>74</v>
      </c>
      <c r="F21" s="67" t="s">
        <v>74</v>
      </c>
      <c r="G21" s="67" t="s">
        <v>74</v>
      </c>
      <c r="H21" s="67" t="s">
        <v>74</v>
      </c>
      <c r="I21" s="71" t="s">
        <v>74</v>
      </c>
    </row>
    <row r="22" spans="1:9" x14ac:dyDescent="0.25">
      <c r="A22" s="46" t="s">
        <v>16</v>
      </c>
      <c r="B22" s="63">
        <v>51</v>
      </c>
      <c r="C22" s="67">
        <v>66</v>
      </c>
      <c r="D22" s="67">
        <v>117</v>
      </c>
      <c r="E22" s="70">
        <f>D22/D6*100</f>
        <v>0.24871391522469283</v>
      </c>
      <c r="F22" s="67">
        <v>189</v>
      </c>
      <c r="G22" s="67">
        <v>91</v>
      </c>
      <c r="H22" s="67">
        <v>280</v>
      </c>
      <c r="I22" s="70">
        <v>0.2</v>
      </c>
    </row>
    <row r="23" spans="1:9" x14ac:dyDescent="0.25">
      <c r="A23" s="45" t="s">
        <v>83</v>
      </c>
      <c r="B23" s="63" t="s">
        <v>74</v>
      </c>
      <c r="C23" s="67" t="s">
        <v>74</v>
      </c>
      <c r="D23" s="67" t="s">
        <v>74</v>
      </c>
      <c r="E23" s="71" t="s">
        <v>74</v>
      </c>
      <c r="F23" s="67" t="s">
        <v>74</v>
      </c>
      <c r="G23" s="67" t="s">
        <v>74</v>
      </c>
      <c r="H23" s="67" t="s">
        <v>74</v>
      </c>
      <c r="I23" s="71" t="s">
        <v>74</v>
      </c>
    </row>
    <row r="24" spans="1:9" x14ac:dyDescent="0.25">
      <c r="A24" s="45" t="s">
        <v>59</v>
      </c>
      <c r="B24" s="64">
        <v>4615</v>
      </c>
      <c r="C24" s="67">
        <v>855</v>
      </c>
      <c r="D24" s="68">
        <v>5470</v>
      </c>
      <c r="E24" s="70">
        <f>D24/D6*100</f>
        <v>11.627906976744185</v>
      </c>
      <c r="F24" s="68">
        <v>10423</v>
      </c>
      <c r="G24" s="68">
        <v>2511</v>
      </c>
      <c r="H24" s="68">
        <v>12934</v>
      </c>
      <c r="I24" s="70">
        <v>10.1</v>
      </c>
    </row>
    <row r="25" spans="1:9" x14ac:dyDescent="0.25">
      <c r="A25" s="45" t="s">
        <v>17</v>
      </c>
      <c r="B25" s="63">
        <v>19</v>
      </c>
      <c r="C25" s="67">
        <v>4</v>
      </c>
      <c r="D25" s="67">
        <v>23</v>
      </c>
      <c r="E25" s="70">
        <f>D25/D6*100</f>
        <v>4.8892479061264399E-2</v>
      </c>
      <c r="F25" s="67">
        <v>232</v>
      </c>
      <c r="G25" s="67">
        <v>45</v>
      </c>
      <c r="H25" s="67">
        <v>277</v>
      </c>
      <c r="I25" s="70">
        <v>0.2</v>
      </c>
    </row>
    <row r="26" spans="1:9" x14ac:dyDescent="0.25">
      <c r="A26" s="45" t="s">
        <v>103</v>
      </c>
      <c r="B26" s="63" t="s">
        <v>74</v>
      </c>
      <c r="C26" s="67" t="s">
        <v>74</v>
      </c>
      <c r="D26" s="67" t="s">
        <v>74</v>
      </c>
      <c r="E26" s="71" t="s">
        <v>74</v>
      </c>
      <c r="F26" s="67" t="s">
        <v>74</v>
      </c>
      <c r="G26" s="67" t="s">
        <v>74</v>
      </c>
      <c r="H26" s="67" t="s">
        <v>74</v>
      </c>
      <c r="I26" s="71" t="s">
        <v>74</v>
      </c>
    </row>
    <row r="27" spans="1:9" x14ac:dyDescent="0.25">
      <c r="A27" s="45" t="s">
        <v>8</v>
      </c>
      <c r="B27" s="64">
        <v>3523</v>
      </c>
      <c r="C27" s="67">
        <v>568</v>
      </c>
      <c r="D27" s="68">
        <v>4091</v>
      </c>
      <c r="E27" s="70">
        <f>D27/D6*100</f>
        <v>8.6964839930275062</v>
      </c>
      <c r="F27" s="68">
        <v>10583</v>
      </c>
      <c r="G27" s="68">
        <v>1105</v>
      </c>
      <c r="H27" s="68">
        <v>11688</v>
      </c>
      <c r="I27" s="70">
        <v>9.1</v>
      </c>
    </row>
    <row r="28" spans="1:9" x14ac:dyDescent="0.25">
      <c r="A28" s="45" t="s">
        <v>84</v>
      </c>
      <c r="B28" s="63" t="s">
        <v>74</v>
      </c>
      <c r="C28" s="67" t="s">
        <v>74</v>
      </c>
      <c r="D28" s="67" t="s">
        <v>74</v>
      </c>
      <c r="E28" s="71" t="s">
        <v>74</v>
      </c>
      <c r="F28" s="67" t="s">
        <v>74</v>
      </c>
      <c r="G28" s="67" t="s">
        <v>74</v>
      </c>
      <c r="H28" s="67" t="s">
        <v>74</v>
      </c>
      <c r="I28" s="71" t="s">
        <v>74</v>
      </c>
    </row>
    <row r="29" spans="1:9" x14ac:dyDescent="0.25">
      <c r="A29" s="45" t="s">
        <v>12</v>
      </c>
      <c r="B29" s="64">
        <v>3526</v>
      </c>
      <c r="C29" s="67">
        <v>106</v>
      </c>
      <c r="D29" s="68">
        <v>3632</v>
      </c>
      <c r="E29" s="70">
        <f>D29/D6*100</f>
        <v>7.7207601717614054</v>
      </c>
      <c r="F29" s="68">
        <v>7461</v>
      </c>
      <c r="G29" s="67">
        <v>196</v>
      </c>
      <c r="H29" s="68">
        <v>7657</v>
      </c>
      <c r="I29" s="70">
        <v>6</v>
      </c>
    </row>
    <row r="30" spans="1:9" ht="15.75" thickBot="1" x14ac:dyDescent="0.3">
      <c r="A30" s="47" t="s">
        <v>61</v>
      </c>
      <c r="B30" s="65">
        <v>550</v>
      </c>
      <c r="C30" s="69">
        <v>175</v>
      </c>
      <c r="D30" s="69">
        <v>725</v>
      </c>
      <c r="E30" s="72">
        <f>D30/D6*100</f>
        <v>1.5411759704094214</v>
      </c>
      <c r="F30" s="69">
        <v>806</v>
      </c>
      <c r="G30" s="73">
        <v>360</v>
      </c>
      <c r="H30" s="73">
        <v>1166</v>
      </c>
      <c r="I30" s="72">
        <v>0.9</v>
      </c>
    </row>
    <row r="31" spans="1:9" x14ac:dyDescent="0.25">
      <c r="A31" s="2"/>
      <c r="B31" s="2"/>
      <c r="C31" s="3"/>
      <c r="D31" s="3"/>
      <c r="E31" s="4"/>
      <c r="F31" s="4"/>
      <c r="G31" s="3"/>
      <c r="H31" s="3"/>
      <c r="I31" s="4"/>
    </row>
    <row r="32" spans="1:9" ht="72.75" customHeight="1" x14ac:dyDescent="0.25">
      <c r="A32" s="93" t="s">
        <v>104</v>
      </c>
      <c r="B32" s="93"/>
      <c r="C32" s="93"/>
      <c r="D32" s="93"/>
      <c r="E32" s="93"/>
      <c r="F32" s="93"/>
      <c r="G32" s="93"/>
      <c r="H32" s="93"/>
      <c r="I32" s="93"/>
    </row>
    <row r="33" spans="1:10" x14ac:dyDescent="0.25">
      <c r="A33" s="32" t="s">
        <v>96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0" x14ac:dyDescent="0.25">
      <c r="A34" s="1"/>
      <c r="B34" s="1"/>
    </row>
  </sheetData>
  <mergeCells count="4">
    <mergeCell ref="A32:I32"/>
    <mergeCell ref="A3:A5"/>
    <mergeCell ref="C3:E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"/>
  <sheetViews>
    <sheetView workbookViewId="0">
      <pane ySplit="2" topLeftCell="A3" activePane="bottomLeft" state="frozen"/>
      <selection pane="bottomLeft" activeCell="I12" sqref="I12"/>
    </sheetView>
  </sheetViews>
  <sheetFormatPr defaultRowHeight="15" x14ac:dyDescent="0.25"/>
  <cols>
    <col min="1" max="1" width="29.5703125" customWidth="1"/>
    <col min="2" max="2" width="14.7109375" style="5" customWidth="1"/>
    <col min="3" max="3" width="14" style="37" customWidth="1"/>
    <col min="4" max="4" width="13.5703125" style="5" customWidth="1"/>
    <col min="5" max="5" width="12.5703125" style="37" customWidth="1"/>
  </cols>
  <sheetData>
    <row r="1" spans="1:10" x14ac:dyDescent="0.25">
      <c r="A1" s="11" t="s">
        <v>116</v>
      </c>
      <c r="B1"/>
      <c r="C1" s="35"/>
      <c r="D1"/>
      <c r="E1" s="35"/>
    </row>
    <row r="2" spans="1:10" ht="15.75" thickBot="1" x14ac:dyDescent="0.3">
      <c r="A2" s="6"/>
      <c r="B2"/>
      <c r="C2" s="35"/>
      <c r="D2"/>
      <c r="E2" s="35"/>
    </row>
    <row r="3" spans="1:10" s="30" customFormat="1" ht="15.75" thickBot="1" x14ac:dyDescent="0.3">
      <c r="A3" s="27" t="s">
        <v>19</v>
      </c>
      <c r="B3" s="28" t="s">
        <v>20</v>
      </c>
      <c r="C3" s="36" t="s">
        <v>21</v>
      </c>
      <c r="D3" s="29" t="s">
        <v>22</v>
      </c>
      <c r="E3" s="38" t="s">
        <v>21</v>
      </c>
    </row>
    <row r="4" spans="1:10" s="10" customFormat="1" x14ac:dyDescent="0.25">
      <c r="A4" s="48" t="s">
        <v>90</v>
      </c>
      <c r="B4" s="42">
        <v>38957</v>
      </c>
      <c r="C4" s="43">
        <v>100</v>
      </c>
      <c r="D4" s="42">
        <v>103172</v>
      </c>
      <c r="E4" s="43">
        <v>100</v>
      </c>
    </row>
    <row r="5" spans="1:10" x14ac:dyDescent="0.25">
      <c r="A5" s="48" t="s">
        <v>23</v>
      </c>
      <c r="B5" s="42">
        <v>36641</v>
      </c>
      <c r="C5" s="43">
        <v>94.1</v>
      </c>
      <c r="D5" s="42">
        <v>95003</v>
      </c>
      <c r="E5" s="84">
        <f>D5/D4*100</f>
        <v>92.082154072810454</v>
      </c>
    </row>
    <row r="6" spans="1:10" x14ac:dyDescent="0.25">
      <c r="A6" s="45" t="s">
        <v>24</v>
      </c>
      <c r="B6" s="74">
        <v>5353</v>
      </c>
      <c r="C6" s="79">
        <f>B6/B4*100</f>
        <v>13.740791128680341</v>
      </c>
      <c r="D6" s="74">
        <v>8398</v>
      </c>
      <c r="E6" s="79">
        <f>D6/D4*100</f>
        <v>8.1398053735509635</v>
      </c>
    </row>
    <row r="7" spans="1:10" x14ac:dyDescent="0.25">
      <c r="A7" s="45" t="s">
        <v>25</v>
      </c>
      <c r="B7" s="75">
        <v>149</v>
      </c>
      <c r="C7" s="79">
        <f>B7/B4*100</f>
        <v>0.38247298303257438</v>
      </c>
      <c r="D7" s="75">
        <v>450</v>
      </c>
      <c r="E7" s="79">
        <f>D7/D4*100</f>
        <v>0.43616485092854657</v>
      </c>
    </row>
    <row r="8" spans="1:10" x14ac:dyDescent="0.25">
      <c r="A8" s="45" t="s">
        <v>26</v>
      </c>
      <c r="B8" s="75">
        <v>79</v>
      </c>
      <c r="C8" s="79">
        <f>B8/B4*100</f>
        <v>0.20278768899042532</v>
      </c>
      <c r="D8" s="75">
        <v>264</v>
      </c>
      <c r="E8" s="79">
        <f>D8/D4*100</f>
        <v>0.25588337921141396</v>
      </c>
      <c r="H8" s="11"/>
      <c r="I8" s="35"/>
      <c r="J8" s="35"/>
    </row>
    <row r="9" spans="1:10" x14ac:dyDescent="0.25">
      <c r="A9" s="46" t="s">
        <v>27</v>
      </c>
      <c r="B9" s="75">
        <v>422</v>
      </c>
      <c r="C9" s="79">
        <f>B9/B4*100</f>
        <v>1.0832456297969557</v>
      </c>
      <c r="D9" s="74">
        <v>1545</v>
      </c>
      <c r="E9" s="79">
        <f>D9/D4*100</f>
        <v>1.497499321521343</v>
      </c>
    </row>
    <row r="10" spans="1:10" x14ac:dyDescent="0.25">
      <c r="A10" s="45" t="s">
        <v>28</v>
      </c>
      <c r="B10" s="74">
        <v>2400</v>
      </c>
      <c r="C10" s="79">
        <f>B10/B4*100</f>
        <v>6.160638652873681</v>
      </c>
      <c r="D10" s="74">
        <v>6061</v>
      </c>
      <c r="E10" s="79">
        <f>D10/D4*100</f>
        <v>5.8746559143953787</v>
      </c>
    </row>
    <row r="11" spans="1:10" x14ac:dyDescent="0.25">
      <c r="A11" s="45" t="s">
        <v>29</v>
      </c>
      <c r="B11" s="75">
        <v>93</v>
      </c>
      <c r="C11" s="79">
        <f>B11/B4*100</f>
        <v>0.23872474779885514</v>
      </c>
      <c r="D11" s="75">
        <v>274</v>
      </c>
      <c r="E11" s="79">
        <f>D11/D4*100</f>
        <v>0.26557593145427055</v>
      </c>
    </row>
    <row r="12" spans="1:10" x14ac:dyDescent="0.25">
      <c r="A12" s="45" t="s">
        <v>78</v>
      </c>
      <c r="B12" s="75">
        <v>169</v>
      </c>
      <c r="C12" s="79">
        <f>B12/B4*100</f>
        <v>0.43381163847318838</v>
      </c>
      <c r="D12" s="75">
        <v>383</v>
      </c>
      <c r="E12" s="79">
        <f>D12/D4*100</f>
        <v>0.37122475090140739</v>
      </c>
    </row>
    <row r="13" spans="1:10" x14ac:dyDescent="0.25">
      <c r="A13" s="45" t="s">
        <v>30</v>
      </c>
      <c r="B13" s="75">
        <v>38</v>
      </c>
      <c r="C13" s="79">
        <f>B13/B4*100</f>
        <v>9.754344533716662E-2</v>
      </c>
      <c r="D13" s="75">
        <v>93</v>
      </c>
      <c r="E13" s="79">
        <f>D13/D4*100</f>
        <v>9.0140735858566273E-2</v>
      </c>
    </row>
    <row r="14" spans="1:10" x14ac:dyDescent="0.25">
      <c r="A14" s="45" t="s">
        <v>111</v>
      </c>
      <c r="B14" s="75">
        <v>17</v>
      </c>
      <c r="C14" s="79">
        <f>B14/B4*100</f>
        <v>4.3637857124521909E-2</v>
      </c>
      <c r="D14" s="75">
        <v>56</v>
      </c>
      <c r="E14" s="79">
        <f>D14/D4*100</f>
        <v>5.4278292559996895E-2</v>
      </c>
    </row>
    <row r="15" spans="1:10" x14ac:dyDescent="0.25">
      <c r="A15" s="46" t="s">
        <v>31</v>
      </c>
      <c r="B15" s="75">
        <v>52</v>
      </c>
      <c r="C15" s="79">
        <f>B15/B4*100</f>
        <v>0.13348050414559642</v>
      </c>
      <c r="D15" s="75">
        <v>160</v>
      </c>
      <c r="E15" s="79">
        <f>D15/D4*100</f>
        <v>0.15508083588570543</v>
      </c>
    </row>
    <row r="16" spans="1:10" x14ac:dyDescent="0.25">
      <c r="A16" s="46" t="s">
        <v>32</v>
      </c>
      <c r="B16" s="75">
        <v>374</v>
      </c>
      <c r="C16" s="79">
        <f>B16/B4*100</f>
        <v>0.96003285673948202</v>
      </c>
      <c r="D16" s="74">
        <v>1258</v>
      </c>
      <c r="E16" s="79">
        <f>D16/D4*100</f>
        <v>1.219323072151359</v>
      </c>
    </row>
    <row r="17" spans="1:13" x14ac:dyDescent="0.25">
      <c r="A17" s="45" t="s">
        <v>33</v>
      </c>
      <c r="B17" s="75">
        <v>93</v>
      </c>
      <c r="C17" s="79">
        <f>B17/B4*100</f>
        <v>0.23872474779885514</v>
      </c>
      <c r="D17" s="75">
        <v>348</v>
      </c>
      <c r="E17" s="79">
        <f>D17/D4*100</f>
        <v>0.33730081805140932</v>
      </c>
    </row>
    <row r="18" spans="1:13" x14ac:dyDescent="0.25">
      <c r="A18" s="46" t="s">
        <v>34</v>
      </c>
      <c r="B18" s="75">
        <v>109</v>
      </c>
      <c r="C18" s="79">
        <f>B18/B4*100</f>
        <v>0.27979567215134632</v>
      </c>
      <c r="D18" s="75">
        <v>242</v>
      </c>
      <c r="E18" s="79">
        <f>D18/D4*100</f>
        <v>0.23455976427712946</v>
      </c>
    </row>
    <row r="19" spans="1:13" x14ac:dyDescent="0.25">
      <c r="A19" s="45" t="s">
        <v>35</v>
      </c>
      <c r="B19" s="75">
        <v>767</v>
      </c>
      <c r="C19" s="79">
        <f>B19/B4*100</f>
        <v>1.9688374361475474</v>
      </c>
      <c r="D19" s="74">
        <v>1364</v>
      </c>
      <c r="E19" s="79">
        <f>D19/D4*100</f>
        <v>1.3220641259256387</v>
      </c>
      <c r="K19" s="35"/>
      <c r="M19" s="35"/>
    </row>
    <row r="20" spans="1:13" x14ac:dyDescent="0.25">
      <c r="A20" s="45" t="s">
        <v>36</v>
      </c>
      <c r="B20" s="75">
        <v>48</v>
      </c>
      <c r="C20" s="79">
        <f>B20/B4*100</f>
        <v>0.12321277305747363</v>
      </c>
      <c r="D20" s="75">
        <v>174</v>
      </c>
      <c r="E20" s="79">
        <f>D20/D4*100</f>
        <v>0.16865040902570466</v>
      </c>
    </row>
    <row r="21" spans="1:13" x14ac:dyDescent="0.25">
      <c r="A21" s="45" t="s">
        <v>114</v>
      </c>
      <c r="B21" s="76">
        <v>5</v>
      </c>
      <c r="C21" s="80">
        <f>B21/B4*100</f>
        <v>1.2834663860153504E-2</v>
      </c>
      <c r="D21" s="76">
        <v>16</v>
      </c>
      <c r="E21" s="80">
        <f>D21/D4*100</f>
        <v>1.5508083588570542E-2</v>
      </c>
    </row>
    <row r="22" spans="1:13" x14ac:dyDescent="0.25">
      <c r="A22" s="45" t="s">
        <v>37</v>
      </c>
      <c r="B22" s="75">
        <v>292</v>
      </c>
      <c r="C22" s="79">
        <f>B22/B4*100</f>
        <v>0.74954436943296454</v>
      </c>
      <c r="D22" s="75">
        <v>961</v>
      </c>
      <c r="E22" s="79">
        <f>D22/D4*100</f>
        <v>0.93145427053851826</v>
      </c>
    </row>
    <row r="23" spans="1:13" x14ac:dyDescent="0.25">
      <c r="A23" s="45" t="s">
        <v>62</v>
      </c>
      <c r="B23" s="75">
        <v>5</v>
      </c>
      <c r="C23" s="79">
        <f>B23/B4*100</f>
        <v>1.2834663860153504E-2</v>
      </c>
      <c r="D23" s="75">
        <v>28</v>
      </c>
      <c r="E23" s="79">
        <f>D23/D4*100</f>
        <v>2.7139146279998447E-2</v>
      </c>
    </row>
    <row r="24" spans="1:13" x14ac:dyDescent="0.25">
      <c r="A24" s="46" t="s">
        <v>38</v>
      </c>
      <c r="B24" s="74">
        <v>7849</v>
      </c>
      <c r="C24" s="79">
        <f>B24/B4*100</f>
        <v>20.147855327668967</v>
      </c>
      <c r="D24" s="74">
        <v>16440</v>
      </c>
      <c r="E24" s="79">
        <f>D24/D4*100</f>
        <v>15.934555887256233</v>
      </c>
    </row>
    <row r="25" spans="1:13" x14ac:dyDescent="0.25">
      <c r="A25" s="45" t="s">
        <v>39</v>
      </c>
      <c r="B25" s="75">
        <v>18</v>
      </c>
      <c r="C25" s="79">
        <f>B25/B4*100</f>
        <v>4.6204789896552606E-2</v>
      </c>
      <c r="D25" s="75">
        <v>41</v>
      </c>
      <c r="E25" s="79">
        <f>D25/D4*100</f>
        <v>3.9739464195712011E-2</v>
      </c>
    </row>
    <row r="26" spans="1:13" x14ac:dyDescent="0.25">
      <c r="A26" s="45" t="s">
        <v>40</v>
      </c>
      <c r="B26" s="75">
        <v>120</v>
      </c>
      <c r="C26" s="79">
        <f>B26/B4*100</f>
        <v>0.30803193264368406</v>
      </c>
      <c r="D26" s="75">
        <v>289</v>
      </c>
      <c r="E26" s="79">
        <f>D26/D4*100</f>
        <v>0.28011475981855544</v>
      </c>
    </row>
    <row r="27" spans="1:13" x14ac:dyDescent="0.25">
      <c r="A27" s="45" t="s">
        <v>41</v>
      </c>
      <c r="B27" s="75">
        <v>65</v>
      </c>
      <c r="C27" s="79">
        <f>B27/B4*100</f>
        <v>0.16685063018199553</v>
      </c>
      <c r="D27" s="75">
        <v>240</v>
      </c>
      <c r="E27" s="79">
        <f>D27/D4*100</f>
        <v>0.23262125382855814</v>
      </c>
    </row>
    <row r="28" spans="1:13" x14ac:dyDescent="0.25">
      <c r="A28" s="45" t="s">
        <v>42</v>
      </c>
      <c r="B28" s="75">
        <v>398</v>
      </c>
      <c r="C28" s="79">
        <f>B28/B4*100</f>
        <v>1.0216392432682189</v>
      </c>
      <c r="D28" s="75">
        <v>675</v>
      </c>
      <c r="E28" s="79">
        <f>D28/D4*100</f>
        <v>0.65424727639281977</v>
      </c>
    </row>
    <row r="29" spans="1:13" x14ac:dyDescent="0.25">
      <c r="A29" s="45" t="s">
        <v>112</v>
      </c>
      <c r="B29" s="75">
        <v>67</v>
      </c>
      <c r="C29" s="79">
        <f>B29/B4*100</f>
        <v>0.17198449572605692</v>
      </c>
      <c r="D29" s="75">
        <v>89</v>
      </c>
      <c r="E29" s="79">
        <f>D29/D4*100</f>
        <v>8.626371496142364E-2</v>
      </c>
    </row>
    <row r="30" spans="1:13" x14ac:dyDescent="0.25">
      <c r="A30" s="46" t="s">
        <v>94</v>
      </c>
      <c r="B30" s="75">
        <v>902</v>
      </c>
      <c r="C30" s="79">
        <f>B30/B4*100</f>
        <v>2.3153733603716917</v>
      </c>
      <c r="D30" s="74">
        <v>2468</v>
      </c>
      <c r="E30" s="79">
        <f>D30/D4*100</f>
        <v>2.3921218935370061</v>
      </c>
    </row>
    <row r="31" spans="1:13" x14ac:dyDescent="0.25">
      <c r="A31" s="46" t="s">
        <v>107</v>
      </c>
      <c r="B31" s="75">
        <v>11</v>
      </c>
      <c r="C31" s="79">
        <f>B31/B4*100</f>
        <v>2.8236260492337704E-2</v>
      </c>
      <c r="D31" s="75">
        <v>31</v>
      </c>
      <c r="E31" s="79">
        <f>D31/D4*100</f>
        <v>3.0046911952855426E-2</v>
      </c>
    </row>
    <row r="32" spans="1:13" x14ac:dyDescent="0.25">
      <c r="A32" s="45" t="s">
        <v>43</v>
      </c>
      <c r="B32" s="75">
        <v>602</v>
      </c>
      <c r="C32" s="79">
        <f>B32/B4*100</f>
        <v>1.5452935287624818</v>
      </c>
      <c r="D32" s="74">
        <v>1824</v>
      </c>
      <c r="E32" s="79">
        <f>D32/D4*100</f>
        <v>1.767921529097042</v>
      </c>
    </row>
    <row r="33" spans="1:5" x14ac:dyDescent="0.25">
      <c r="A33" s="46" t="s">
        <v>44</v>
      </c>
      <c r="B33" s="75">
        <v>348</v>
      </c>
      <c r="C33" s="79">
        <f>B33/B4*100</f>
        <v>0.89329260466668381</v>
      </c>
      <c r="D33" s="74">
        <v>1567</v>
      </c>
      <c r="E33" s="79">
        <f>D33/D4*100</f>
        <v>1.5188229364556276</v>
      </c>
    </row>
    <row r="34" spans="1:5" x14ac:dyDescent="0.25">
      <c r="A34" s="45" t="s">
        <v>45</v>
      </c>
      <c r="B34" s="75">
        <v>55</v>
      </c>
      <c r="C34" s="79">
        <f>B34/B4*100</f>
        <v>0.14118130246168853</v>
      </c>
      <c r="D34" s="75">
        <v>78</v>
      </c>
      <c r="E34" s="79">
        <f>D34/D4*100</f>
        <v>7.560190749428139E-2</v>
      </c>
    </row>
    <row r="35" spans="1:5" x14ac:dyDescent="0.25">
      <c r="A35" s="45" t="s">
        <v>46</v>
      </c>
      <c r="B35" s="75">
        <v>211</v>
      </c>
      <c r="C35" s="79">
        <f>B35/B4*100</f>
        <v>0.54162281489847786</v>
      </c>
      <c r="D35" s="75">
        <v>610</v>
      </c>
      <c r="E35" s="79">
        <f>D35/D4*100</f>
        <v>0.59124568681425194</v>
      </c>
    </row>
    <row r="36" spans="1:5" x14ac:dyDescent="0.25">
      <c r="A36" s="45" t="s">
        <v>105</v>
      </c>
      <c r="B36" s="74">
        <v>1489</v>
      </c>
      <c r="C36" s="79">
        <f>B36/B4*100</f>
        <v>3.8221628975537132</v>
      </c>
      <c r="D36" s="74">
        <v>5027</v>
      </c>
      <c r="E36" s="79">
        <f>D36/D4*100</f>
        <v>4.8724460124840077</v>
      </c>
    </row>
    <row r="37" spans="1:5" x14ac:dyDescent="0.25">
      <c r="A37" s="45" t="s">
        <v>47</v>
      </c>
      <c r="B37" s="75">
        <v>60</v>
      </c>
      <c r="C37" s="79">
        <f>B37/B4*100</f>
        <v>0.15401596632184203</v>
      </c>
      <c r="D37" s="75">
        <v>254</v>
      </c>
      <c r="E37" s="79">
        <f>D37/D4*100</f>
        <v>0.24619082696855735</v>
      </c>
    </row>
    <row r="38" spans="1:5" x14ac:dyDescent="0.25">
      <c r="A38" s="45" t="s">
        <v>48</v>
      </c>
      <c r="B38" s="76">
        <v>183</v>
      </c>
      <c r="C38" s="80">
        <f>B38/B4*100</f>
        <v>0.46974869728161817</v>
      </c>
      <c r="D38" s="76">
        <v>382</v>
      </c>
      <c r="E38" s="80">
        <f>D38/D4*100</f>
        <v>0.37025549567712174</v>
      </c>
    </row>
    <row r="39" spans="1:5" x14ac:dyDescent="0.25">
      <c r="A39" s="46" t="s">
        <v>79</v>
      </c>
      <c r="B39" s="74">
        <v>9382</v>
      </c>
      <c r="C39" s="79">
        <f>B39/B4*100</f>
        <v>24.082963267192032</v>
      </c>
      <c r="D39" s="74">
        <v>29404</v>
      </c>
      <c r="E39" s="79">
        <f>D39/D4*100</f>
        <v>28.499980614895513</v>
      </c>
    </row>
    <row r="40" spans="1:5" x14ac:dyDescent="0.25">
      <c r="A40" s="45" t="s">
        <v>49</v>
      </c>
      <c r="B40" s="75">
        <v>65</v>
      </c>
      <c r="C40" s="79">
        <f>B40/B4*100</f>
        <v>0.16685063018199553</v>
      </c>
      <c r="D40" s="75">
        <v>185</v>
      </c>
      <c r="E40" s="79">
        <f>D40/D4*100</f>
        <v>0.1793122164928469</v>
      </c>
    </row>
    <row r="41" spans="1:5" x14ac:dyDescent="0.25">
      <c r="A41" s="45" t="s">
        <v>91</v>
      </c>
      <c r="B41" s="75">
        <v>193</v>
      </c>
      <c r="C41" s="79">
        <f>B41/B4*100</f>
        <v>0.49541802500192517</v>
      </c>
      <c r="D41" s="75">
        <v>493</v>
      </c>
      <c r="E41" s="79">
        <f>D41/D4*100</f>
        <v>0.47784282557282981</v>
      </c>
    </row>
    <row r="42" spans="1:5" x14ac:dyDescent="0.25">
      <c r="A42" s="45" t="s">
        <v>95</v>
      </c>
      <c r="B42" s="75">
        <v>88</v>
      </c>
      <c r="C42" s="79">
        <f>B42/B4*100</f>
        <v>0.22589008393870164</v>
      </c>
      <c r="D42" s="75">
        <v>275</v>
      </c>
      <c r="E42" s="79">
        <f>D42/D4*100</f>
        <v>0.2665451866785562</v>
      </c>
    </row>
    <row r="43" spans="1:5" x14ac:dyDescent="0.25">
      <c r="A43" s="45" t="s">
        <v>50</v>
      </c>
      <c r="B43" s="74">
        <v>1263</v>
      </c>
      <c r="C43" s="79">
        <f>B43/B4*100</f>
        <v>3.242036091074775</v>
      </c>
      <c r="D43" s="74">
        <v>3478</v>
      </c>
      <c r="E43" s="79">
        <f>D43/D4*100</f>
        <v>3.3710696700655221</v>
      </c>
    </row>
    <row r="44" spans="1:5" x14ac:dyDescent="0.25">
      <c r="A44" s="45" t="s">
        <v>51</v>
      </c>
      <c r="B44" s="74">
        <v>2284</v>
      </c>
      <c r="C44" s="79">
        <f>B44/B4*100</f>
        <v>5.8628744513181204</v>
      </c>
      <c r="D44" s="74">
        <v>7473</v>
      </c>
      <c r="E44" s="79">
        <f>D44/D4*100</f>
        <v>7.2432442910867287</v>
      </c>
    </row>
    <row r="45" spans="1:5" x14ac:dyDescent="0.25">
      <c r="A45" s="46" t="s">
        <v>63</v>
      </c>
      <c r="B45" s="75">
        <v>339</v>
      </c>
      <c r="C45" s="79">
        <f>B45/B4*100</f>
        <v>0.87019020971840744</v>
      </c>
      <c r="D45" s="74">
        <v>1093</v>
      </c>
      <c r="E45" s="79">
        <f>D45/D4*100</f>
        <v>1.0593959601442251</v>
      </c>
    </row>
    <row r="46" spans="1:5" x14ac:dyDescent="0.25">
      <c r="A46" s="46" t="s">
        <v>52</v>
      </c>
      <c r="B46" s="75">
        <v>184</v>
      </c>
      <c r="C46" s="79">
        <f>B46/B4*100</f>
        <v>0.4723156300536489</v>
      </c>
      <c r="D46" s="75">
        <v>512</v>
      </c>
      <c r="E46" s="79">
        <f>D46/D4*100</f>
        <v>0.49625867483425734</v>
      </c>
    </row>
    <row r="47" spans="1:5" x14ac:dyDescent="0.25">
      <c r="A47" s="48" t="s">
        <v>53</v>
      </c>
      <c r="B47" s="77">
        <v>2316</v>
      </c>
      <c r="C47" s="81">
        <v>5.9</v>
      </c>
      <c r="D47" s="83">
        <v>8169</v>
      </c>
      <c r="E47" s="81">
        <v>7.9</v>
      </c>
    </row>
    <row r="48" spans="1:5" x14ac:dyDescent="0.25">
      <c r="A48" s="46" t="s">
        <v>72</v>
      </c>
      <c r="B48" s="75">
        <v>21</v>
      </c>
      <c r="C48" s="79">
        <f t="shared" ref="C48:C66" si="0">B48/38957*100</f>
        <v>5.3905588212644705E-2</v>
      </c>
      <c r="D48" s="75">
        <v>79</v>
      </c>
      <c r="E48" s="79">
        <f t="shared" ref="E48:E66" si="1">D48/103172*100</f>
        <v>7.6571162718567051E-2</v>
      </c>
    </row>
    <row r="49" spans="1:5" x14ac:dyDescent="0.25">
      <c r="A49" s="45" t="s">
        <v>64</v>
      </c>
      <c r="B49" s="75">
        <v>77</v>
      </c>
      <c r="C49" s="79">
        <f t="shared" si="0"/>
        <v>0.19765382344636395</v>
      </c>
      <c r="D49" s="75">
        <v>976</v>
      </c>
      <c r="E49" s="79">
        <f t="shared" si="1"/>
        <v>0.94599309890280314</v>
      </c>
    </row>
    <row r="50" spans="1:5" x14ac:dyDescent="0.25">
      <c r="A50" s="45" t="s">
        <v>57</v>
      </c>
      <c r="B50" s="76">
        <v>62</v>
      </c>
      <c r="C50" s="80">
        <f t="shared" si="0"/>
        <v>0.15914983186590342</v>
      </c>
      <c r="D50" s="76">
        <v>162</v>
      </c>
      <c r="E50" s="80">
        <f t="shared" si="1"/>
        <v>0.15701934633427675</v>
      </c>
    </row>
    <row r="51" spans="1:5" x14ac:dyDescent="0.25">
      <c r="A51" s="45" t="s">
        <v>58</v>
      </c>
      <c r="B51" s="75">
        <v>611</v>
      </c>
      <c r="C51" s="79">
        <f t="shared" si="0"/>
        <v>1.5683959237107581</v>
      </c>
      <c r="D51" s="74">
        <v>1699</v>
      </c>
      <c r="E51" s="79">
        <f t="shared" si="1"/>
        <v>1.6467646260613347</v>
      </c>
    </row>
    <row r="52" spans="1:5" x14ac:dyDescent="0.25">
      <c r="A52" s="45" t="s">
        <v>100</v>
      </c>
      <c r="B52" s="75">
        <v>11</v>
      </c>
      <c r="C52" s="79">
        <f t="shared" si="0"/>
        <v>2.8236260492337704E-2</v>
      </c>
      <c r="D52" s="75">
        <v>22</v>
      </c>
      <c r="E52" s="79">
        <f t="shared" si="1"/>
        <v>2.1323614934284495E-2</v>
      </c>
    </row>
    <row r="53" spans="1:5" x14ac:dyDescent="0.25">
      <c r="A53" s="45" t="s">
        <v>108</v>
      </c>
      <c r="B53" s="75">
        <v>7</v>
      </c>
      <c r="C53" s="79">
        <f t="shared" si="0"/>
        <v>1.7968529404214905E-2</v>
      </c>
      <c r="D53" s="75">
        <v>12</v>
      </c>
      <c r="E53" s="79">
        <f t="shared" si="1"/>
        <v>1.1631062691427906E-2</v>
      </c>
    </row>
    <row r="54" spans="1:5" x14ac:dyDescent="0.25">
      <c r="A54" s="46" t="s">
        <v>65</v>
      </c>
      <c r="B54" s="75">
        <v>22</v>
      </c>
      <c r="C54" s="79">
        <f t="shared" si="0"/>
        <v>5.6472520984675409E-2</v>
      </c>
      <c r="D54" s="75">
        <v>32</v>
      </c>
      <c r="E54" s="79">
        <f t="shared" si="1"/>
        <v>3.1016167177141084E-2</v>
      </c>
    </row>
    <row r="55" spans="1:5" ht="24" x14ac:dyDescent="0.25">
      <c r="A55" s="45" t="s">
        <v>66</v>
      </c>
      <c r="B55" s="75">
        <v>62</v>
      </c>
      <c r="C55" s="79">
        <f t="shared" si="0"/>
        <v>0.15914983186590342</v>
      </c>
      <c r="D55" s="75">
        <v>214</v>
      </c>
      <c r="E55" s="79">
        <f t="shared" si="1"/>
        <v>0.20742061799713099</v>
      </c>
    </row>
    <row r="56" spans="1:5" x14ac:dyDescent="0.25">
      <c r="A56" s="45" t="s">
        <v>67</v>
      </c>
      <c r="B56" s="75">
        <v>43</v>
      </c>
      <c r="C56" s="79">
        <f t="shared" si="0"/>
        <v>0.11037810919732012</v>
      </c>
      <c r="D56" s="75">
        <v>207</v>
      </c>
      <c r="E56" s="79">
        <f t="shared" si="1"/>
        <v>0.2006358314271314</v>
      </c>
    </row>
    <row r="57" spans="1:5" x14ac:dyDescent="0.25">
      <c r="A57" s="45" t="s">
        <v>56</v>
      </c>
      <c r="B57" s="75">
        <v>8</v>
      </c>
      <c r="C57" s="80">
        <f t="shared" si="0"/>
        <v>2.0535462176245606E-2</v>
      </c>
      <c r="D57" s="75">
        <v>15</v>
      </c>
      <c r="E57" s="80">
        <f t="shared" si="1"/>
        <v>1.4538828364284884E-2</v>
      </c>
    </row>
    <row r="58" spans="1:5" x14ac:dyDescent="0.25">
      <c r="A58" s="45" t="s">
        <v>101</v>
      </c>
      <c r="B58" s="75">
        <v>1</v>
      </c>
      <c r="C58" s="79">
        <f t="shared" si="0"/>
        <v>2.5669327720307007E-3</v>
      </c>
      <c r="D58" s="75">
        <v>4</v>
      </c>
      <c r="E58" s="79">
        <f t="shared" si="1"/>
        <v>3.8770208971426355E-3</v>
      </c>
    </row>
    <row r="59" spans="1:5" x14ac:dyDescent="0.25">
      <c r="A59" s="46" t="s">
        <v>55</v>
      </c>
      <c r="B59" s="75">
        <v>929</v>
      </c>
      <c r="C59" s="79">
        <f t="shared" si="0"/>
        <v>2.3846805452165207</v>
      </c>
      <c r="D59" s="74">
        <v>2705</v>
      </c>
      <c r="E59" s="79">
        <f t="shared" si="1"/>
        <v>2.6218353816927076</v>
      </c>
    </row>
    <row r="60" spans="1:5" x14ac:dyDescent="0.25">
      <c r="A60" s="46" t="s">
        <v>102</v>
      </c>
      <c r="B60" s="75">
        <v>20</v>
      </c>
      <c r="C60" s="79">
        <f t="shared" si="0"/>
        <v>5.1338655440614014E-2</v>
      </c>
      <c r="D60" s="75">
        <v>68</v>
      </c>
      <c r="E60" s="79">
        <f t="shared" si="1"/>
        <v>6.59093552514248E-2</v>
      </c>
    </row>
    <row r="61" spans="1:5" x14ac:dyDescent="0.25">
      <c r="A61" s="45" t="s">
        <v>68</v>
      </c>
      <c r="B61" s="75">
        <v>63</v>
      </c>
      <c r="C61" s="79">
        <f t="shared" si="0"/>
        <v>0.16171676463793414</v>
      </c>
      <c r="D61" s="75">
        <v>295</v>
      </c>
      <c r="E61" s="79">
        <f t="shared" si="1"/>
        <v>0.28593029116426938</v>
      </c>
    </row>
    <row r="62" spans="1:5" x14ac:dyDescent="0.25">
      <c r="A62" s="46" t="s">
        <v>113</v>
      </c>
      <c r="B62" s="75">
        <v>41</v>
      </c>
      <c r="C62" s="79">
        <f t="shared" si="0"/>
        <v>0.10524424365325873</v>
      </c>
      <c r="D62" s="75">
        <v>84</v>
      </c>
      <c r="E62" s="79">
        <f t="shared" si="1"/>
        <v>8.1417438839995346E-2</v>
      </c>
    </row>
    <row r="63" spans="1:5" x14ac:dyDescent="0.25">
      <c r="A63" s="45" t="s">
        <v>69</v>
      </c>
      <c r="B63" s="75">
        <v>222</v>
      </c>
      <c r="C63" s="79">
        <f t="shared" si="0"/>
        <v>0.56985907539081559</v>
      </c>
      <c r="D63" s="74">
        <v>1368</v>
      </c>
      <c r="E63" s="79">
        <f t="shared" si="1"/>
        <v>1.3259411468227813</v>
      </c>
    </row>
    <row r="64" spans="1:5" x14ac:dyDescent="0.25">
      <c r="A64" s="45" t="s">
        <v>54</v>
      </c>
      <c r="B64" s="75">
        <v>35</v>
      </c>
      <c r="C64" s="79">
        <f t="shared" si="0"/>
        <v>8.9842647021074515E-2</v>
      </c>
      <c r="D64" s="75">
        <v>101</v>
      </c>
      <c r="E64" s="79">
        <f t="shared" si="1"/>
        <v>9.7894777652851553E-2</v>
      </c>
    </row>
    <row r="65" spans="1:5" x14ac:dyDescent="0.25">
      <c r="A65" s="45" t="s">
        <v>109</v>
      </c>
      <c r="B65" s="75">
        <v>5</v>
      </c>
      <c r="C65" s="80">
        <f t="shared" si="0"/>
        <v>1.2834663860153504E-2</v>
      </c>
      <c r="D65" s="76">
        <v>10</v>
      </c>
      <c r="E65" s="80">
        <f t="shared" si="1"/>
        <v>9.6925522428565891E-3</v>
      </c>
    </row>
    <row r="66" spans="1:5" ht="15.75" thickBot="1" x14ac:dyDescent="0.3">
      <c r="A66" s="49" t="s">
        <v>70</v>
      </c>
      <c r="B66" s="78">
        <v>76</v>
      </c>
      <c r="C66" s="82">
        <f t="shared" si="0"/>
        <v>0.19508689067433324</v>
      </c>
      <c r="D66" s="78">
        <v>116</v>
      </c>
      <c r="E66" s="82">
        <f t="shared" si="1"/>
        <v>0.11243360601713642</v>
      </c>
    </row>
    <row r="67" spans="1:5" x14ac:dyDescent="0.25">
      <c r="A67" s="19" t="s">
        <v>96</v>
      </c>
    </row>
    <row r="71" spans="1:5" x14ac:dyDescent="0.25">
      <c r="B71" s="37"/>
      <c r="C71" s="5"/>
      <c r="D71" s="37"/>
      <c r="E71"/>
    </row>
    <row r="76" spans="1:5" x14ac:dyDescent="0.25">
      <c r="B76" s="37"/>
      <c r="C76" s="5"/>
      <c r="D76" s="37"/>
      <c r="E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"/>
  <sheetViews>
    <sheetView tabSelected="1" workbookViewId="0">
      <selection activeCell="I7" sqref="I7:I10"/>
    </sheetView>
  </sheetViews>
  <sheetFormatPr defaultRowHeight="15" x14ac:dyDescent="0.25"/>
  <cols>
    <col min="1" max="1" width="21.85546875" customWidth="1"/>
    <col min="2" max="2" width="10.7109375" customWidth="1"/>
    <col min="5" max="5" width="9.42578125" customWidth="1"/>
    <col min="9" max="9" width="10" customWidth="1"/>
  </cols>
  <sheetData>
    <row r="1" spans="1:17" x14ac:dyDescent="0.25">
      <c r="A1" s="12" t="s">
        <v>117</v>
      </c>
      <c r="B1" s="12"/>
      <c r="C1" s="12"/>
      <c r="D1" s="12"/>
      <c r="E1" s="12"/>
    </row>
    <row r="2" spans="1:17" ht="15.75" thickBot="1" x14ac:dyDescent="0.3">
      <c r="A2" s="7"/>
    </row>
    <row r="3" spans="1:17" ht="15.75" customHeight="1" thickBot="1" x14ac:dyDescent="0.3">
      <c r="A3" s="106" t="s">
        <v>89</v>
      </c>
      <c r="B3" s="109" t="s">
        <v>0</v>
      </c>
      <c r="C3" s="110"/>
      <c r="D3" s="110"/>
      <c r="E3" s="111"/>
      <c r="F3" s="101" t="s">
        <v>1</v>
      </c>
      <c r="G3" s="102"/>
      <c r="H3" s="102"/>
      <c r="I3" s="103"/>
    </row>
    <row r="4" spans="1:17" ht="15.75" thickBot="1" x14ac:dyDescent="0.3">
      <c r="A4" s="107"/>
      <c r="B4" s="50" t="s">
        <v>85</v>
      </c>
      <c r="C4" s="20" t="s">
        <v>86</v>
      </c>
      <c r="D4" s="20" t="s">
        <v>87</v>
      </c>
      <c r="E4" s="51" t="s">
        <v>88</v>
      </c>
      <c r="F4" s="60" t="s">
        <v>85</v>
      </c>
      <c r="G4" s="8" t="s">
        <v>86</v>
      </c>
      <c r="H4" s="8" t="s">
        <v>87</v>
      </c>
      <c r="I4" s="9" t="s">
        <v>88</v>
      </c>
    </row>
    <row r="5" spans="1:17" ht="15.75" thickBot="1" x14ac:dyDescent="0.3">
      <c r="A5" s="108"/>
      <c r="B5" s="52" t="s">
        <v>92</v>
      </c>
      <c r="C5" s="53" t="s">
        <v>93</v>
      </c>
      <c r="D5" s="54" t="s">
        <v>3</v>
      </c>
      <c r="E5" s="55" t="s">
        <v>4</v>
      </c>
      <c r="F5" s="56" t="s">
        <v>92</v>
      </c>
      <c r="G5" s="57" t="s">
        <v>93</v>
      </c>
      <c r="H5" s="58" t="s">
        <v>3</v>
      </c>
      <c r="I5" s="59" t="s">
        <v>4</v>
      </c>
    </row>
    <row r="6" spans="1:17" x14ac:dyDescent="0.25">
      <c r="A6" s="48" t="s">
        <v>2</v>
      </c>
      <c r="B6" s="85">
        <v>38957</v>
      </c>
      <c r="C6" s="87">
        <v>8085</v>
      </c>
      <c r="D6" s="87">
        <v>47042</v>
      </c>
      <c r="E6" s="90">
        <v>100</v>
      </c>
      <c r="F6" s="85">
        <v>103172</v>
      </c>
      <c r="G6" s="87">
        <v>25408</v>
      </c>
      <c r="H6" s="87">
        <v>128580</v>
      </c>
      <c r="I6" s="90">
        <v>100</v>
      </c>
    </row>
    <row r="7" spans="1:17" x14ac:dyDescent="0.25">
      <c r="A7" s="45" t="s">
        <v>75</v>
      </c>
      <c r="B7" s="74">
        <v>4615</v>
      </c>
      <c r="C7" s="88">
        <v>855</v>
      </c>
      <c r="D7" s="88">
        <v>5470</v>
      </c>
      <c r="E7" s="91">
        <f>D7/D6*100</f>
        <v>11.627906976744185</v>
      </c>
      <c r="F7" s="74">
        <v>10423</v>
      </c>
      <c r="G7" s="88">
        <v>2511</v>
      </c>
      <c r="H7" s="88">
        <v>12934</v>
      </c>
      <c r="I7" s="91">
        <f>H7/H6*100</f>
        <v>10.059107170633069</v>
      </c>
      <c r="Q7" s="39"/>
    </row>
    <row r="8" spans="1:17" x14ac:dyDescent="0.25">
      <c r="A8" s="45" t="s">
        <v>76</v>
      </c>
      <c r="B8" s="74">
        <v>32849</v>
      </c>
      <c r="C8" s="88">
        <v>6343</v>
      </c>
      <c r="D8" s="88">
        <v>39192</v>
      </c>
      <c r="E8" s="91">
        <f>D8/D6*100</f>
        <v>83.312784320394542</v>
      </c>
      <c r="F8" s="74">
        <v>89935</v>
      </c>
      <c r="G8" s="88">
        <v>21148</v>
      </c>
      <c r="H8" s="88">
        <v>111083</v>
      </c>
      <c r="I8" s="91">
        <f>H8/H6*100</f>
        <v>86.39212941359466</v>
      </c>
      <c r="L8" s="12"/>
      <c r="M8" s="12"/>
      <c r="N8" s="12"/>
      <c r="O8" s="12"/>
      <c r="P8" s="12"/>
    </row>
    <row r="9" spans="1:17" x14ac:dyDescent="0.25">
      <c r="A9" s="45" t="s">
        <v>77</v>
      </c>
      <c r="B9" s="74">
        <v>855</v>
      </c>
      <c r="C9" s="88">
        <v>561</v>
      </c>
      <c r="D9" s="88">
        <v>1416</v>
      </c>
      <c r="E9" s="91">
        <f>D9/D6*100</f>
        <v>3.010076102206539</v>
      </c>
      <c r="F9" s="74">
        <v>1495</v>
      </c>
      <c r="G9" s="88">
        <v>1143</v>
      </c>
      <c r="H9" s="88">
        <v>2638</v>
      </c>
      <c r="I9" s="91">
        <f>H9/H6*100</f>
        <v>2.0516410017109972</v>
      </c>
      <c r="Q9" s="39"/>
    </row>
    <row r="10" spans="1:17" ht="15" customHeight="1" thickBot="1" x14ac:dyDescent="0.3">
      <c r="A10" s="47" t="s">
        <v>110</v>
      </c>
      <c r="B10" s="86">
        <v>638</v>
      </c>
      <c r="C10" s="89">
        <v>326</v>
      </c>
      <c r="D10" s="89">
        <v>964</v>
      </c>
      <c r="E10" s="92">
        <f>D10/D6*100</f>
        <v>2.0492326006547339</v>
      </c>
      <c r="F10" s="86">
        <v>1319</v>
      </c>
      <c r="G10" s="89">
        <v>606</v>
      </c>
      <c r="H10" s="89">
        <v>1925</v>
      </c>
      <c r="I10" s="92">
        <f>H10/H6*100</f>
        <v>1.4971224140612849</v>
      </c>
      <c r="Q10" s="39"/>
    </row>
    <row r="11" spans="1:17" ht="15" customHeight="1" x14ac:dyDescent="0.25">
      <c r="E11" s="39"/>
    </row>
    <row r="13" spans="1:17" s="19" customFormat="1" ht="11.25" x14ac:dyDescent="0.2">
      <c r="A13" s="105" t="s">
        <v>99</v>
      </c>
      <c r="B13" s="105"/>
      <c r="C13" s="105"/>
      <c r="D13" s="105"/>
      <c r="E13" s="105"/>
    </row>
    <row r="14" spans="1:17" s="19" customFormat="1" ht="11.25" x14ac:dyDescent="0.2">
      <c r="A14" s="104" t="s">
        <v>97</v>
      </c>
      <c r="B14" s="104"/>
      <c r="C14" s="104"/>
      <c r="D14" s="104"/>
      <c r="E14" s="104"/>
    </row>
    <row r="15" spans="1:17" s="19" customFormat="1" ht="11.25" x14ac:dyDescent="0.2">
      <c r="A15" s="34" t="s">
        <v>98</v>
      </c>
      <c r="B15" s="34"/>
      <c r="C15" s="34"/>
      <c r="D15" s="34"/>
      <c r="E15" s="34"/>
    </row>
    <row r="16" spans="1:17" s="19" customFormat="1" ht="11.25" x14ac:dyDescent="0.2">
      <c r="A16" s="34" t="s">
        <v>106</v>
      </c>
      <c r="B16" s="34"/>
      <c r="C16" s="34"/>
      <c r="D16" s="34"/>
      <c r="E16" s="34"/>
    </row>
    <row r="17" spans="1:18" s="19" customFormat="1" ht="11.25" x14ac:dyDescent="0.2">
      <c r="A17" s="104" t="s">
        <v>96</v>
      </c>
      <c r="B17" s="104"/>
      <c r="C17" s="104"/>
      <c r="D17" s="104"/>
      <c r="E17" s="104"/>
    </row>
    <row r="18" spans="1:18" s="19" customFormat="1" ht="11.25" x14ac:dyDescent="0.2"/>
    <row r="24" spans="1:18" x14ac:dyDescent="0.25">
      <c r="N24" s="12"/>
      <c r="O24" s="12"/>
      <c r="P24" s="12"/>
      <c r="Q24" s="12"/>
      <c r="R24" s="12"/>
    </row>
  </sheetData>
  <mergeCells count="6">
    <mergeCell ref="F3:I3"/>
    <mergeCell ref="A17:E17"/>
    <mergeCell ref="A14:E14"/>
    <mergeCell ref="A13:E13"/>
    <mergeCell ref="A3:A5"/>
    <mergeCell ref="B3:E3"/>
  </mergeCells>
  <hyperlinks>
    <hyperlink ref="A13" location="_ftnref1" display="_ftnref1" xr:uid="{00000000-0004-0000-02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Sheet3!_ftn1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prelevic</dc:creator>
  <cp:lastModifiedBy>Zeljko Zivkovic</cp:lastModifiedBy>
  <cp:lastPrinted>2021-03-18T07:37:39Z</cp:lastPrinted>
  <dcterms:created xsi:type="dcterms:W3CDTF">2012-03-13T12:13:30Z</dcterms:created>
  <dcterms:modified xsi:type="dcterms:W3CDTF">2021-06-24T04:55:15Z</dcterms:modified>
</cp:coreProperties>
</file>