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AppData\Local\Microsoft\Windows\INetCache\Content.Outlook\LQQIIWD6\"/>
    </mc:Choice>
  </mc:AlternateContent>
  <xr:revisionPtr revIDLastSave="0" documentId="13_ncr:1_{62CAC491-264B-4395-B807-E91F75065328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7" i="6"/>
  <c r="E56" i="6"/>
  <c r="E55" i="6"/>
  <c r="E54" i="6"/>
  <c r="E53" i="6"/>
  <c r="E52" i="6"/>
  <c r="E51" i="6"/>
  <c r="E50" i="6"/>
  <c r="E49" i="6"/>
  <c r="E4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I30" i="5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  <c r="E30" i="5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9" i="5"/>
  <c r="E8" i="5"/>
</calcChain>
</file>

<file path=xl/sharedStrings.xml><?xml version="1.0" encoding="utf-8"?>
<sst xmlns="http://schemas.openxmlformats.org/spreadsheetml/2006/main" count="208" uniqueCount="124">
  <si>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</si>
  <si>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</si>
  <si>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</si>
  <si>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</si>
  <si>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</si>
  <si>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</si>
  <si>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</si>
  <si>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</si>
  <si>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</si>
  <si>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</si>
  <si>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</si>
  <si>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</si>
  <si>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</si>
  <si>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</si>
  <si>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</si>
  <si>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</si>
  <si>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</si>
  <si>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</si>
  <si>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</si>
  <si>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</si>
  <si>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</si>
  <si>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</si>
  <si>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</si>
  <si>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</si>
  <si>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</si>
  <si>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</si>
  <si>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</si>
  <si>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</si>
  <si>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</si>
  <si>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</si>
  <si>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</si>
  <si>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</si>
  <si>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</si>
  <si>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</si>
  <si>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</si>
  <si>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</si>
  <si>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</si>
  <si>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</si>
  <si>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</si>
  <si>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</si>
  <si>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</si>
  <si>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</si>
  <si>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</si>
  <si>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</si>
  <si>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</si>
  <si>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</si>
  <si>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</si>
  <si>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</si>
  <si>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</si>
  <si>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</si>
  <si>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</si>
  <si>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</si>
  <si>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</si>
  <si>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</si>
  <si>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</si>
  <si>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</si>
  <si>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</si>
  <si>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</si>
  <si>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</si>
  <si>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</si>
  <si>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</si>
  <si>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</si>
  <si>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</si>
  <si>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</si>
  <si>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</si>
  <si>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</si>
  <si>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</si>
  <si>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</si>
  <si>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</si>
  <si>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</si>
  <si>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</si>
  <si>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</si>
  <si>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</si>
  <si>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</si>
  <si>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</si>
  <si>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</si>
  <si>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</si>
  <si>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</si>
  <si>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</si>
  <si>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</si>
  <si>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</si>
  <si>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</si>
  <si>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</si>
  <si>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</si>
  <si>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</si>
  <si>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</si>
  <si>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</si>
  <si>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</si>
  <si>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</si>
  <si>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</si>
  <si>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</si>
  <si>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</si>
  <si>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</si>
  <si>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</si>
  <si>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</si>
  <si>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</si>
  <si>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</si>
  <si>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</si>
  <si>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</si>
  <si>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</si>
  <si>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</si>
  <si>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</si>
  <si>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</si>
  <si>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</si>
  <si>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</si>
  <si>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</si>
  <si>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</si>
  <si>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</si>
  <si>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</si>
  <si>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</si>
  <si>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</si>
  <si>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</si>
  <si>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</si>
  <si>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</si>
  <si>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</si>
  <si>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</si>
  <si>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Tabela 1. Dolasci i noćenja turista u kolektivnom smještaju po opštinama (1), jul 2021. (p)</t>
  </si>
  <si>
    <t>Tabela 2. Dolasci i noćenja stranih turista po zemlji pripadnosti u kolektivnom smještaju, jul 2021. (p)</t>
  </si>
  <si>
    <t>Tabela 3. Dolasci i noćenja  turista u kolektivnom smještaju po vrsti mjesta (2), jul 2021. (p)</t>
  </si>
  <si>
    <t>729 699</t>
  </si>
  <si>
    <t>81 166</t>
  </si>
  <si>
    <t>810 865</t>
  </si>
  <si>
    <t>100,0</t>
  </si>
  <si>
    <t>2 172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</si>
</sst>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8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0" fontId="4" fillId="34" borderId="8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" fillId="34" borderId="6" xfId="0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165" fontId="6" fillId="0" borderId="0" xfId="0" applyNumberFormat="1" applyFont="1"/>
    <xf numFmtId="0" fontId="15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F6" sqref="F6:I30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116</v>
      </c>
      <c r="B1" s="13"/>
    </row>
    <row r="2" spans="1:16" ht="15.75" thickBot="1" x14ac:dyDescent="0.3"/>
    <row r="3" spans="1:16" ht="15.75" customHeight="1" x14ac:dyDescent="0.25">
      <c r="A3" s="100" t="s">
        <v>71</v>
      </c>
      <c r="B3" s="22"/>
      <c r="C3" s="103" t="s">
        <v>0</v>
      </c>
      <c r="D3" s="103"/>
      <c r="E3" s="104"/>
      <c r="F3" s="23"/>
      <c r="G3" s="105" t="s">
        <v>1</v>
      </c>
      <c r="H3" s="105"/>
      <c r="I3" s="106"/>
    </row>
    <row r="4" spans="1:16" ht="15.75" customHeight="1" x14ac:dyDescent="0.25">
      <c r="A4" s="101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2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</row>
    <row r="6" spans="1:16" x14ac:dyDescent="0.25">
      <c r="A6" s="43" t="s">
        <v>2</v>
      </c>
      <c r="B6" s="81">
        <v>154285</v>
      </c>
      <c r="C6" s="85">
        <v>18621</v>
      </c>
      <c r="D6" s="85">
        <v>172906</v>
      </c>
      <c r="E6" s="60">
        <v>100</v>
      </c>
      <c r="F6" s="93" t="s">
        <v>119</v>
      </c>
      <c r="G6" s="93" t="s">
        <v>120</v>
      </c>
      <c r="H6" s="93" t="s">
        <v>121</v>
      </c>
      <c r="I6" s="94" t="s">
        <v>122</v>
      </c>
      <c r="M6" s="92"/>
      <c r="N6" s="13"/>
    </row>
    <row r="7" spans="1:16" x14ac:dyDescent="0.25">
      <c r="A7" s="44" t="s">
        <v>73</v>
      </c>
      <c r="B7" s="82" t="s">
        <v>74</v>
      </c>
      <c r="C7" s="86" t="s">
        <v>74</v>
      </c>
      <c r="D7" s="86" t="s">
        <v>74</v>
      </c>
      <c r="E7" s="31" t="s">
        <v>74</v>
      </c>
      <c r="F7" s="95" t="s">
        <v>74</v>
      </c>
      <c r="G7" s="95" t="s">
        <v>74</v>
      </c>
      <c r="H7" s="95" t="s">
        <v>74</v>
      </c>
      <c r="I7" s="31"/>
    </row>
    <row r="8" spans="1:16" x14ac:dyDescent="0.25">
      <c r="A8" s="44" t="s">
        <v>7</v>
      </c>
      <c r="B8" s="83">
        <v>13674</v>
      </c>
      <c r="C8" s="87">
        <v>1196</v>
      </c>
      <c r="D8" s="87">
        <v>14870</v>
      </c>
      <c r="E8" s="89">
        <f>D8/D6*100</f>
        <v>8.6000485813100749</v>
      </c>
      <c r="F8" s="96">
        <v>77245</v>
      </c>
      <c r="G8" s="96">
        <v>5736</v>
      </c>
      <c r="H8" s="96">
        <v>82981</v>
      </c>
      <c r="I8" s="31">
        <f t="shared" ref="I8:I13" si="0">H8/810865*100</f>
        <v>10.233639385101096</v>
      </c>
      <c r="L8" s="39"/>
    </row>
    <row r="9" spans="1:16" x14ac:dyDescent="0.25">
      <c r="A9" s="44" t="s">
        <v>15</v>
      </c>
      <c r="B9" s="82">
        <v>285</v>
      </c>
      <c r="C9" s="86">
        <v>105</v>
      </c>
      <c r="D9" s="86">
        <v>390</v>
      </c>
      <c r="E9" s="89">
        <f>D9/D6*100</f>
        <v>0.22555608249569128</v>
      </c>
      <c r="F9" s="95">
        <v>569</v>
      </c>
      <c r="G9" s="95">
        <v>154</v>
      </c>
      <c r="H9" s="95">
        <v>723</v>
      </c>
      <c r="I9" s="31">
        <f t="shared" si="0"/>
        <v>8.9164040869935193E-2</v>
      </c>
      <c r="L9" s="13"/>
      <c r="M9" s="13"/>
    </row>
    <row r="10" spans="1:16" x14ac:dyDescent="0.25">
      <c r="A10" s="44" t="s">
        <v>60</v>
      </c>
      <c r="B10" s="82">
        <v>648</v>
      </c>
      <c r="C10" s="86">
        <v>238</v>
      </c>
      <c r="D10" s="86">
        <v>886</v>
      </c>
      <c r="E10" s="89">
        <v>0.5</v>
      </c>
      <c r="F10" s="96">
        <v>1246</v>
      </c>
      <c r="G10" s="95">
        <v>455</v>
      </c>
      <c r="H10" s="96">
        <v>1701</v>
      </c>
      <c r="I10" s="31">
        <f t="shared" si="0"/>
        <v>0.20977597997200523</v>
      </c>
    </row>
    <row r="11" spans="1:16" x14ac:dyDescent="0.25">
      <c r="A11" s="44" t="s">
        <v>5</v>
      </c>
      <c r="B11" s="83">
        <v>69943</v>
      </c>
      <c r="C11" s="87">
        <v>6764</v>
      </c>
      <c r="D11" s="87">
        <v>76707</v>
      </c>
      <c r="E11" s="89">
        <f>D11/D6*100</f>
        <v>44.363411333325622</v>
      </c>
      <c r="F11" s="96">
        <v>372178</v>
      </c>
      <c r="G11" s="96">
        <v>28335</v>
      </c>
      <c r="H11" s="96">
        <v>400513</v>
      </c>
      <c r="I11" s="31">
        <f t="shared" si="0"/>
        <v>49.393302214302011</v>
      </c>
      <c r="O11" s="13"/>
      <c r="P11" s="13"/>
    </row>
    <row r="12" spans="1:16" x14ac:dyDescent="0.25">
      <c r="A12" s="44" t="s">
        <v>9</v>
      </c>
      <c r="B12" s="82">
        <v>960</v>
      </c>
      <c r="C12" s="86">
        <v>661</v>
      </c>
      <c r="D12" s="86">
        <v>1621</v>
      </c>
      <c r="E12" s="89">
        <f>D12/D6*100</f>
        <v>0.93750361468080912</v>
      </c>
      <c r="F12" s="96">
        <v>1692</v>
      </c>
      <c r="G12" s="96">
        <v>3550</v>
      </c>
      <c r="H12" s="96">
        <v>5242</v>
      </c>
      <c r="I12" s="31">
        <f t="shared" si="0"/>
        <v>0.64647012757980671</v>
      </c>
    </row>
    <row r="13" spans="1:16" x14ac:dyDescent="0.25">
      <c r="A13" s="45" t="s">
        <v>18</v>
      </c>
      <c r="B13" s="82">
        <v>181</v>
      </c>
      <c r="C13" s="86">
        <v>16</v>
      </c>
      <c r="D13" s="86">
        <v>197</v>
      </c>
      <c r="E13" s="89">
        <f>D13/D6*100</f>
        <v>0.11393473910679792</v>
      </c>
      <c r="F13" s="95">
        <v>281</v>
      </c>
      <c r="G13" s="95">
        <v>34</v>
      </c>
      <c r="H13" s="95">
        <v>315</v>
      </c>
      <c r="I13" s="31">
        <f t="shared" si="0"/>
        <v>3.8847403698519481E-2</v>
      </c>
    </row>
    <row r="14" spans="1:16" x14ac:dyDescent="0.25">
      <c r="A14" s="44" t="s">
        <v>80</v>
      </c>
      <c r="B14" s="82" t="s">
        <v>74</v>
      </c>
      <c r="C14" s="86" t="s">
        <v>74</v>
      </c>
      <c r="D14" s="86" t="s">
        <v>74</v>
      </c>
      <c r="E14" s="40" t="s">
        <v>74</v>
      </c>
      <c r="F14" s="95" t="s">
        <v>74</v>
      </c>
      <c r="G14" s="95" t="s">
        <v>74</v>
      </c>
      <c r="H14" s="95" t="s">
        <v>74</v>
      </c>
      <c r="I14" s="31" t="s">
        <v>74</v>
      </c>
    </row>
    <row r="15" spans="1:16" x14ac:dyDescent="0.25">
      <c r="A15" s="44" t="s">
        <v>11</v>
      </c>
      <c r="B15" s="83">
        <v>18662</v>
      </c>
      <c r="C15" s="87">
        <v>2273</v>
      </c>
      <c r="D15" s="87">
        <v>20935</v>
      </c>
      <c r="E15" s="89">
        <f>D15/D6*100</f>
        <v>12.107734838582813</v>
      </c>
      <c r="F15" s="96">
        <v>104988</v>
      </c>
      <c r="G15" s="96">
        <v>18970</v>
      </c>
      <c r="H15" s="96">
        <v>123958</v>
      </c>
      <c r="I15" s="31">
        <f>H15/810865*100</f>
        <v>15.2871316433685</v>
      </c>
    </row>
    <row r="16" spans="1:16" x14ac:dyDescent="0.25">
      <c r="A16" s="44" t="s">
        <v>6</v>
      </c>
      <c r="B16" s="83">
        <v>1666</v>
      </c>
      <c r="C16" s="87">
        <v>1448</v>
      </c>
      <c r="D16" s="87">
        <v>3114</v>
      </c>
      <c r="E16" s="89">
        <f>D16/D6*100</f>
        <v>1.8009785663886737</v>
      </c>
      <c r="F16" s="96">
        <v>3430</v>
      </c>
      <c r="G16" s="96">
        <v>4026</v>
      </c>
      <c r="H16" s="96">
        <v>7456</v>
      </c>
      <c r="I16" s="31">
        <f>H16/810865*100</f>
        <v>0.91951187928940081</v>
      </c>
      <c r="N16" s="13"/>
      <c r="O16" s="13"/>
    </row>
    <row r="17" spans="1:9" x14ac:dyDescent="0.25">
      <c r="A17" s="44" t="s">
        <v>13</v>
      </c>
      <c r="B17" s="83">
        <v>10052</v>
      </c>
      <c r="C17" s="86">
        <v>679</v>
      </c>
      <c r="D17" s="87">
        <v>10731</v>
      </c>
      <c r="E17" s="89">
        <f>D17/D6*100</f>
        <v>6.206262362208367</v>
      </c>
      <c r="F17" s="96">
        <v>30762</v>
      </c>
      <c r="G17" s="96">
        <v>2171</v>
      </c>
      <c r="H17" s="96">
        <v>32933</v>
      </c>
      <c r="I17" s="31">
        <f>H17/810865*100</f>
        <v>4.061465225407435</v>
      </c>
    </row>
    <row r="18" spans="1:9" x14ac:dyDescent="0.25">
      <c r="A18" s="44" t="s">
        <v>14</v>
      </c>
      <c r="B18" s="82">
        <v>127</v>
      </c>
      <c r="C18" s="86">
        <v>12</v>
      </c>
      <c r="D18" s="86">
        <v>139</v>
      </c>
      <c r="E18" s="89">
        <f>D18/D6*100</f>
        <v>8.0390501197182287E-2</v>
      </c>
      <c r="F18" s="95">
        <v>307</v>
      </c>
      <c r="G18" s="95">
        <v>27</v>
      </c>
      <c r="H18" s="95">
        <v>334</v>
      </c>
      <c r="I18" s="31">
        <f>H18/810865*100</f>
        <v>4.1190580429541296E-2</v>
      </c>
    </row>
    <row r="19" spans="1:9" x14ac:dyDescent="0.25">
      <c r="A19" s="45" t="s">
        <v>10</v>
      </c>
      <c r="B19" s="82">
        <v>675</v>
      </c>
      <c r="C19" s="86">
        <v>118</v>
      </c>
      <c r="D19" s="86">
        <v>793</v>
      </c>
      <c r="E19" s="89">
        <f>D19/D6*100</f>
        <v>0.45863070107457232</v>
      </c>
      <c r="F19" s="95">
        <v>991</v>
      </c>
      <c r="G19" s="95">
        <v>331</v>
      </c>
      <c r="H19" s="96">
        <v>1322</v>
      </c>
      <c r="I19" s="31">
        <f>H19/810865*100</f>
        <v>0.16303577044267542</v>
      </c>
    </row>
    <row r="20" spans="1:9" x14ac:dyDescent="0.25">
      <c r="A20" s="45" t="s">
        <v>81</v>
      </c>
      <c r="B20" s="82" t="s">
        <v>74</v>
      </c>
      <c r="C20" s="86" t="s">
        <v>74</v>
      </c>
      <c r="D20" s="86" t="s">
        <v>74</v>
      </c>
      <c r="E20" s="40" t="s">
        <v>74</v>
      </c>
      <c r="F20" s="95" t="s">
        <v>74</v>
      </c>
      <c r="G20" s="95" t="s">
        <v>74</v>
      </c>
      <c r="H20" s="95" t="s">
        <v>74</v>
      </c>
      <c r="I20" s="31" t="s">
        <v>74</v>
      </c>
    </row>
    <row r="21" spans="1:9" x14ac:dyDescent="0.25">
      <c r="A21" s="44" t="s">
        <v>82</v>
      </c>
      <c r="B21" s="82" t="s">
        <v>74</v>
      </c>
      <c r="C21" s="86" t="s">
        <v>74</v>
      </c>
      <c r="D21" s="86" t="s">
        <v>74</v>
      </c>
      <c r="E21" s="40" t="s">
        <v>74</v>
      </c>
      <c r="F21" s="95" t="s">
        <v>74</v>
      </c>
      <c r="G21" s="95" t="s">
        <v>74</v>
      </c>
      <c r="H21" s="95" t="s">
        <v>74</v>
      </c>
      <c r="I21" s="31" t="s">
        <v>74</v>
      </c>
    </row>
    <row r="22" spans="1:9" x14ac:dyDescent="0.25">
      <c r="A22" s="45" t="s">
        <v>16</v>
      </c>
      <c r="B22" s="82">
        <v>280</v>
      </c>
      <c r="C22" s="86">
        <v>249</v>
      </c>
      <c r="D22" s="86">
        <v>529</v>
      </c>
      <c r="E22" s="89">
        <f>D22/D6*100</f>
        <v>0.30594658369287359</v>
      </c>
      <c r="F22" s="95">
        <v>489</v>
      </c>
      <c r="G22" s="95">
        <v>408</v>
      </c>
      <c r="H22" s="95">
        <v>897</v>
      </c>
      <c r="I22" s="31">
        <f>H22/810865*100</f>
        <v>0.11062260672245071</v>
      </c>
    </row>
    <row r="23" spans="1:9" x14ac:dyDescent="0.25">
      <c r="A23" s="44" t="s">
        <v>83</v>
      </c>
      <c r="B23" s="82" t="s">
        <v>74</v>
      </c>
      <c r="C23" s="86" t="s">
        <v>74</v>
      </c>
      <c r="D23" s="86" t="s">
        <v>74</v>
      </c>
      <c r="E23" s="40" t="s">
        <v>74</v>
      </c>
      <c r="F23" s="95" t="s">
        <v>74</v>
      </c>
      <c r="G23" s="95" t="s">
        <v>74</v>
      </c>
      <c r="H23" s="95" t="s">
        <v>74</v>
      </c>
      <c r="I23" s="31" t="s">
        <v>74</v>
      </c>
    </row>
    <row r="24" spans="1:9" x14ac:dyDescent="0.25">
      <c r="A24" s="44" t="s">
        <v>59</v>
      </c>
      <c r="B24" s="83">
        <v>10135</v>
      </c>
      <c r="C24" s="87">
        <v>1115</v>
      </c>
      <c r="D24" s="87">
        <v>11250</v>
      </c>
      <c r="E24" s="89">
        <f>D24/D6*100</f>
        <v>6.506425456606479</v>
      </c>
      <c r="F24" s="96">
        <v>18592</v>
      </c>
      <c r="G24" s="96">
        <v>1896</v>
      </c>
      <c r="H24" s="96">
        <v>20488</v>
      </c>
      <c r="I24" s="31">
        <f>H24/810865*100</f>
        <v>2.5266844665881494</v>
      </c>
    </row>
    <row r="25" spans="1:9" x14ac:dyDescent="0.25">
      <c r="A25" s="44" t="s">
        <v>17</v>
      </c>
      <c r="B25" s="82">
        <v>16</v>
      </c>
      <c r="C25" s="86">
        <v>21</v>
      </c>
      <c r="D25" s="86">
        <v>37</v>
      </c>
      <c r="E25" s="89">
        <f>D25/D6*100</f>
        <v>2.1398910390616869E-2</v>
      </c>
      <c r="F25" s="95">
        <v>165</v>
      </c>
      <c r="G25" s="95">
        <v>33</v>
      </c>
      <c r="H25" s="95">
        <v>198</v>
      </c>
      <c r="I25" s="31">
        <f>H25/810865*100</f>
        <v>2.4418368039069389E-2</v>
      </c>
    </row>
    <row r="26" spans="1:9" x14ac:dyDescent="0.25">
      <c r="A26" s="44" t="s">
        <v>103</v>
      </c>
      <c r="B26" s="82" t="s">
        <v>74</v>
      </c>
      <c r="C26" s="86" t="s">
        <v>74</v>
      </c>
      <c r="D26" s="86" t="s">
        <v>74</v>
      </c>
      <c r="E26" s="40" t="s">
        <v>74</v>
      </c>
      <c r="F26" s="95" t="s">
        <v>74</v>
      </c>
      <c r="G26" s="95" t="s">
        <v>74</v>
      </c>
      <c r="H26" s="95" t="s">
        <v>74</v>
      </c>
      <c r="I26" s="31" t="s">
        <v>74</v>
      </c>
    </row>
    <row r="27" spans="1:9" x14ac:dyDescent="0.25">
      <c r="A27" s="44" t="s">
        <v>8</v>
      </c>
      <c r="B27" s="83">
        <v>8179</v>
      </c>
      <c r="C27" s="86">
        <v>748</v>
      </c>
      <c r="D27" s="87">
        <v>8927</v>
      </c>
      <c r="E27" s="89">
        <f>D27/D6*100</f>
        <v>5.1629208934334265</v>
      </c>
      <c r="F27" s="96">
        <v>36087</v>
      </c>
      <c r="G27" s="96">
        <v>3287</v>
      </c>
      <c r="H27" s="96">
        <v>39374</v>
      </c>
      <c r="I27" s="31">
        <f>H27/810865*100</f>
        <v>4.8558021372238285</v>
      </c>
    </row>
    <row r="28" spans="1:9" x14ac:dyDescent="0.25">
      <c r="A28" s="44" t="s">
        <v>84</v>
      </c>
      <c r="B28" s="82" t="s">
        <v>74</v>
      </c>
      <c r="C28" s="86" t="s">
        <v>74</v>
      </c>
      <c r="D28" s="86" t="s">
        <v>74</v>
      </c>
      <c r="E28" s="40" t="s">
        <v>74</v>
      </c>
      <c r="F28" s="95" t="s">
        <v>74</v>
      </c>
      <c r="G28" s="95" t="s">
        <v>74</v>
      </c>
      <c r="H28" s="95" t="s">
        <v>74</v>
      </c>
      <c r="I28" s="31" t="s">
        <v>74</v>
      </c>
    </row>
    <row r="29" spans="1:9" x14ac:dyDescent="0.25">
      <c r="A29" s="44" t="s">
        <v>12</v>
      </c>
      <c r="B29" s="83">
        <v>16548</v>
      </c>
      <c r="C29" s="87">
        <v>1733</v>
      </c>
      <c r="D29" s="87">
        <v>18281</v>
      </c>
      <c r="E29" s="89">
        <f>D29/D6*100</f>
        <v>10.57279677975316</v>
      </c>
      <c r="F29" s="96">
        <v>76414</v>
      </c>
      <c r="G29" s="96">
        <v>8307</v>
      </c>
      <c r="H29" s="96">
        <v>84721</v>
      </c>
      <c r="I29" s="31">
        <f>H29/810865*100</f>
        <v>10.448225043626252</v>
      </c>
    </row>
    <row r="30" spans="1:9" ht="15.75" thickBot="1" x14ac:dyDescent="0.3">
      <c r="A30" s="46" t="s">
        <v>61</v>
      </c>
      <c r="B30" s="84" t="s">
        <v>123</v>
      </c>
      <c r="C30" s="91">
        <v>1239</v>
      </c>
      <c r="D30" s="88">
        <v>3411</v>
      </c>
      <c r="E30" s="90">
        <f>D30/D6*100</f>
        <v>1.9727481984430848</v>
      </c>
      <c r="F30" s="97">
        <v>4172</v>
      </c>
      <c r="G30" s="97">
        <v>3436</v>
      </c>
      <c r="H30" s="97">
        <v>7608</v>
      </c>
      <c r="I30" s="98">
        <f>H30/810865*100</f>
        <v>0.93825729313757533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9" t="s">
        <v>104</v>
      </c>
      <c r="B32" s="99"/>
      <c r="C32" s="99"/>
      <c r="D32" s="99"/>
      <c r="E32" s="99"/>
      <c r="F32" s="99"/>
      <c r="G32" s="99"/>
      <c r="H32" s="99"/>
      <c r="I32" s="99"/>
    </row>
    <row r="33" spans="1:10" x14ac:dyDescent="0.25">
      <c r="A33" s="32" t="s">
        <v>96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workbookViewId="0">
      <pane ySplit="2" topLeftCell="A35" activePane="bottomLeft" state="frozen"/>
      <selection pane="bottomLeft" activeCell="D4" sqref="D4:E67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</cols>
  <sheetData>
    <row r="1" spans="1:15" x14ac:dyDescent="0.25">
      <c r="A1" s="11" t="s">
        <v>117</v>
      </c>
      <c r="B1"/>
      <c r="C1" s="35"/>
      <c r="D1"/>
      <c r="E1" s="35"/>
    </row>
    <row r="2" spans="1:15" ht="15.75" thickBot="1" x14ac:dyDescent="0.3">
      <c r="A2" s="6"/>
      <c r="B2"/>
      <c r="C2" s="35"/>
      <c r="D2"/>
      <c r="E2" s="35"/>
    </row>
    <row r="3" spans="1:15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5" s="10" customFormat="1" x14ac:dyDescent="0.25">
      <c r="A4" s="47" t="s">
        <v>90</v>
      </c>
      <c r="B4" s="41">
        <v>154285</v>
      </c>
      <c r="C4" s="42">
        <v>100</v>
      </c>
      <c r="D4" s="41">
        <v>729699</v>
      </c>
      <c r="E4" s="42">
        <v>100</v>
      </c>
    </row>
    <row r="5" spans="1:15" x14ac:dyDescent="0.25">
      <c r="A5" s="47" t="s">
        <v>23</v>
      </c>
      <c r="B5" s="41">
        <v>139016</v>
      </c>
      <c r="C5" s="42">
        <f>B5/B4*100</f>
        <v>90.10338010824124</v>
      </c>
      <c r="D5" s="41">
        <v>677724</v>
      </c>
      <c r="E5" s="71">
        <f>D5/D4*100</f>
        <v>92.877200050979923</v>
      </c>
    </row>
    <row r="6" spans="1:15" x14ac:dyDescent="0.25">
      <c r="A6" s="44" t="s">
        <v>24</v>
      </c>
      <c r="B6" s="61">
        <v>3438</v>
      </c>
      <c r="C6" s="66">
        <f>B6/B4*100</f>
        <v>2.2283436497391191</v>
      </c>
      <c r="D6" s="61">
        <v>10933</v>
      </c>
      <c r="E6" s="66">
        <f>D6/D4*100</f>
        <v>1.4982890205413464</v>
      </c>
    </row>
    <row r="7" spans="1:15" x14ac:dyDescent="0.25">
      <c r="A7" s="44" t="s">
        <v>25</v>
      </c>
      <c r="B7" s="61">
        <v>1647</v>
      </c>
      <c r="C7" s="66">
        <f>B7/B4*100</f>
        <v>1.06750494215251</v>
      </c>
      <c r="D7" s="61">
        <v>5661</v>
      </c>
      <c r="E7" s="66">
        <f>D7/D4*100</f>
        <v>0.77579933643872334</v>
      </c>
    </row>
    <row r="8" spans="1:15" x14ac:dyDescent="0.25">
      <c r="A8" s="44" t="s">
        <v>26</v>
      </c>
      <c r="B8" s="61">
        <v>1540</v>
      </c>
      <c r="C8" s="66">
        <f>B8/B4*100</f>
        <v>0.99815276922578344</v>
      </c>
      <c r="D8" s="62">
        <v>4579</v>
      </c>
      <c r="E8" s="66">
        <f>D8/D4*100</f>
        <v>0.62751901811568878</v>
      </c>
      <c r="H8" s="11"/>
      <c r="I8" s="35"/>
      <c r="J8" s="35"/>
      <c r="K8" s="11"/>
      <c r="M8" s="35"/>
      <c r="O8" s="35"/>
    </row>
    <row r="9" spans="1:15" x14ac:dyDescent="0.25">
      <c r="A9" s="45" t="s">
        <v>27</v>
      </c>
      <c r="B9" s="62">
        <v>228</v>
      </c>
      <c r="C9" s="66">
        <f>B9/B4*100</f>
        <v>0.14777846193732377</v>
      </c>
      <c r="D9" s="61">
        <v>1235</v>
      </c>
      <c r="E9" s="66">
        <f>D9/D4*100</f>
        <v>0.16924786795651359</v>
      </c>
    </row>
    <row r="10" spans="1:15" x14ac:dyDescent="0.25">
      <c r="A10" s="44" t="s">
        <v>28</v>
      </c>
      <c r="B10" s="61">
        <v>15701</v>
      </c>
      <c r="C10" s="66">
        <f>B10/B4*100</f>
        <v>10.176621188061056</v>
      </c>
      <c r="D10" s="61">
        <v>82884</v>
      </c>
      <c r="E10" s="66">
        <f>D10/D4*100</f>
        <v>11.358656103407021</v>
      </c>
    </row>
    <row r="11" spans="1:15" x14ac:dyDescent="0.25">
      <c r="A11" s="44" t="s">
        <v>29</v>
      </c>
      <c r="B11" s="62">
        <v>307</v>
      </c>
      <c r="C11" s="66">
        <f>B11/B4*100</f>
        <v>0.19898240269630879</v>
      </c>
      <c r="D11" s="61">
        <v>1187</v>
      </c>
      <c r="E11" s="66">
        <f>D11/D4*100</f>
        <v>0.16266981316953977</v>
      </c>
    </row>
    <row r="12" spans="1:15" x14ac:dyDescent="0.25">
      <c r="A12" s="44" t="s">
        <v>78</v>
      </c>
      <c r="B12" s="62">
        <v>887</v>
      </c>
      <c r="C12" s="66">
        <f>B12/B4*100</f>
        <v>0.57491006902809738</v>
      </c>
      <c r="D12" s="61">
        <v>2510</v>
      </c>
      <c r="E12" s="66">
        <f>D12/D4*100</f>
        <v>0.3439774482355053</v>
      </c>
    </row>
    <row r="13" spans="1:15" x14ac:dyDescent="0.25">
      <c r="A13" s="44" t="s">
        <v>30</v>
      </c>
      <c r="B13" s="62">
        <v>654</v>
      </c>
      <c r="C13" s="66">
        <f>B13/B4*100</f>
        <v>0.42389085134653404</v>
      </c>
      <c r="D13" s="61">
        <v>2612</v>
      </c>
      <c r="E13" s="66">
        <f>D13/D4*100</f>
        <v>0.35795581465782467</v>
      </c>
    </row>
    <row r="14" spans="1:15" x14ac:dyDescent="0.25">
      <c r="A14" s="44" t="s">
        <v>111</v>
      </c>
      <c r="B14" s="62">
        <v>481</v>
      </c>
      <c r="C14" s="66">
        <f>B14/B4*100</f>
        <v>0.31176070259584532</v>
      </c>
      <c r="D14" s="61">
        <v>2412</v>
      </c>
      <c r="E14" s="66">
        <f>D14/D4*100</f>
        <v>0.33054725304543381</v>
      </c>
    </row>
    <row r="15" spans="1:15" x14ac:dyDescent="0.25">
      <c r="A15" s="45" t="s">
        <v>31</v>
      </c>
      <c r="B15" s="62">
        <v>263</v>
      </c>
      <c r="C15" s="66">
        <f>B15/B4*100</f>
        <v>0.17046375214700069</v>
      </c>
      <c r="D15" s="62">
        <v>929</v>
      </c>
      <c r="E15" s="66">
        <f>D15/D4*100</f>
        <v>0.12731276868955557</v>
      </c>
    </row>
    <row r="16" spans="1:15" x14ac:dyDescent="0.25">
      <c r="A16" s="45" t="s">
        <v>32</v>
      </c>
      <c r="B16" s="61">
        <v>4053</v>
      </c>
      <c r="C16" s="66">
        <f>B16/B4*100</f>
        <v>2.6269566062805847</v>
      </c>
      <c r="D16" s="61">
        <v>15941</v>
      </c>
      <c r="E16" s="66">
        <f>D16/D4*100</f>
        <v>2.1845994033156138</v>
      </c>
    </row>
    <row r="17" spans="1:13" x14ac:dyDescent="0.25">
      <c r="A17" s="44" t="s">
        <v>33</v>
      </c>
      <c r="B17" s="62">
        <v>208</v>
      </c>
      <c r="C17" s="66">
        <f>B17/B4*100</f>
        <v>0.13481543896036557</v>
      </c>
      <c r="D17" s="62">
        <v>750</v>
      </c>
      <c r="E17" s="66">
        <f>D17/D4*100</f>
        <v>0.10278210604646573</v>
      </c>
    </row>
    <row r="18" spans="1:13" x14ac:dyDescent="0.25">
      <c r="A18" s="45" t="s">
        <v>34</v>
      </c>
      <c r="B18" s="61">
        <v>1194</v>
      </c>
      <c r="C18" s="66">
        <f>B18/B4*100</f>
        <v>0.77389247172440612</v>
      </c>
      <c r="D18" s="61">
        <v>3427</v>
      </c>
      <c r="E18" s="66">
        <f>D18/D4*100</f>
        <v>0.46964570322831745</v>
      </c>
      <c r="I18" s="11"/>
      <c r="K18" s="35"/>
      <c r="M18" s="35"/>
    </row>
    <row r="19" spans="1:13" x14ac:dyDescent="0.25">
      <c r="A19" s="44" t="s">
        <v>35</v>
      </c>
      <c r="B19" s="61">
        <v>2170</v>
      </c>
      <c r="C19" s="66">
        <f>B19/B4*100</f>
        <v>1.4064879929999674</v>
      </c>
      <c r="D19" s="61">
        <v>6758</v>
      </c>
      <c r="E19" s="66">
        <f>D19/D4*100</f>
        <v>0.92613529688268714</v>
      </c>
      <c r="K19" s="35"/>
      <c r="M19" s="35"/>
    </row>
    <row r="20" spans="1:13" x14ac:dyDescent="0.25">
      <c r="A20" s="44" t="s">
        <v>36</v>
      </c>
      <c r="B20" s="62">
        <v>223</v>
      </c>
      <c r="C20" s="66">
        <f>B20/B4*100</f>
        <v>0.14453770619308423</v>
      </c>
      <c r="D20" s="62">
        <v>590</v>
      </c>
      <c r="E20" s="66">
        <f>D20/D4*100</f>
        <v>8.0855256756553043E-2</v>
      </c>
    </row>
    <row r="21" spans="1:13" x14ac:dyDescent="0.25">
      <c r="A21" s="44" t="s">
        <v>114</v>
      </c>
      <c r="B21" s="63">
        <v>27</v>
      </c>
      <c r="C21" s="67">
        <f>B21/B4*100</f>
        <v>1.7500081018893606E-2</v>
      </c>
      <c r="D21" s="63">
        <v>90</v>
      </c>
      <c r="E21" s="67">
        <f>D21/D4*100</f>
        <v>1.2333852725575887E-2</v>
      </c>
    </row>
    <row r="22" spans="1:13" x14ac:dyDescent="0.25">
      <c r="A22" s="44" t="s">
        <v>37</v>
      </c>
      <c r="B22" s="62">
        <v>996</v>
      </c>
      <c r="C22" s="66">
        <f>B22/B4*100</f>
        <v>0.64555854425251968</v>
      </c>
      <c r="D22" s="61">
        <v>2881</v>
      </c>
      <c r="E22" s="66">
        <f>D22/D4*100</f>
        <v>0.39482033002649042</v>
      </c>
    </row>
    <row r="23" spans="1:13" x14ac:dyDescent="0.25">
      <c r="A23" s="44" t="s">
        <v>62</v>
      </c>
      <c r="B23" s="62">
        <v>108</v>
      </c>
      <c r="C23" s="66">
        <f>B23/B4*100</f>
        <v>7.0000324075574424E-2</v>
      </c>
      <c r="D23" s="62">
        <v>321</v>
      </c>
      <c r="E23" s="66">
        <f>D23/D4*100</f>
        <v>4.3990741387887333E-2</v>
      </c>
    </row>
    <row r="24" spans="1:13" x14ac:dyDescent="0.25">
      <c r="A24" s="45" t="s">
        <v>38</v>
      </c>
      <c r="B24" s="61">
        <v>7316</v>
      </c>
      <c r="C24" s="66">
        <f>B24/B4*100</f>
        <v>4.7418738049713198</v>
      </c>
      <c r="D24" s="61">
        <v>29877</v>
      </c>
      <c r="E24" s="66">
        <f>D24/D4*100</f>
        <v>4.0944279764670091</v>
      </c>
    </row>
    <row r="25" spans="1:13" x14ac:dyDescent="0.25">
      <c r="A25" s="44" t="s">
        <v>39</v>
      </c>
      <c r="B25" s="62">
        <v>222</v>
      </c>
      <c r="C25" s="66">
        <f>B25/B4*100</f>
        <v>0.14388955504423631</v>
      </c>
      <c r="D25" s="62">
        <v>795</v>
      </c>
      <c r="E25" s="66">
        <f>D25/D4*100</f>
        <v>0.10894903240925367</v>
      </c>
    </row>
    <row r="26" spans="1:13" x14ac:dyDescent="0.25">
      <c r="A26" s="44" t="s">
        <v>40</v>
      </c>
      <c r="B26" s="61">
        <v>1025</v>
      </c>
      <c r="C26" s="66">
        <f>B26/B4*100</f>
        <v>0.66435492756910908</v>
      </c>
      <c r="D26" s="61">
        <v>5620</v>
      </c>
      <c r="E26" s="66">
        <f>D26/D4*100</f>
        <v>0.77018058130818323</v>
      </c>
    </row>
    <row r="27" spans="1:13" x14ac:dyDescent="0.25">
      <c r="A27" s="44" t="s">
        <v>41</v>
      </c>
      <c r="B27" s="62">
        <v>314</v>
      </c>
      <c r="C27" s="66">
        <f>B27/B4*100</f>
        <v>0.20351946073824415</v>
      </c>
      <c r="D27" s="62">
        <v>1054</v>
      </c>
      <c r="E27" s="66">
        <f>D27/D4*100</f>
        <v>0.14444311969729984</v>
      </c>
    </row>
    <row r="28" spans="1:13" x14ac:dyDescent="0.25">
      <c r="A28" s="44" t="s">
        <v>42</v>
      </c>
      <c r="B28" s="61">
        <v>2948</v>
      </c>
      <c r="C28" s="66">
        <f>B28/B4*100</f>
        <v>1.9107495868036426</v>
      </c>
      <c r="D28" s="61">
        <v>13392</v>
      </c>
      <c r="E28" s="66">
        <f>D28/D4*100</f>
        <v>1.835277285565692</v>
      </c>
    </row>
    <row r="29" spans="1:13" x14ac:dyDescent="0.25">
      <c r="A29" s="44" t="s">
        <v>112</v>
      </c>
      <c r="B29" s="62">
        <v>122</v>
      </c>
      <c r="C29" s="66">
        <f>B29/B4*100</f>
        <v>7.9074440159445189E-2</v>
      </c>
      <c r="D29" s="62">
        <v>191</v>
      </c>
      <c r="E29" s="66">
        <f>D29/D4*100</f>
        <v>2.6175176339833274E-2</v>
      </c>
    </row>
    <row r="30" spans="1:13" x14ac:dyDescent="0.25">
      <c r="A30" s="45" t="s">
        <v>94</v>
      </c>
      <c r="B30" s="61">
        <v>2099</v>
      </c>
      <c r="C30" s="66">
        <f>B30/B4*100</f>
        <v>1.3604692614317659</v>
      </c>
      <c r="D30" s="61">
        <v>10058</v>
      </c>
      <c r="E30" s="66">
        <f>D30/D4*100</f>
        <v>1.3783765634871366</v>
      </c>
    </row>
    <row r="31" spans="1:13" x14ac:dyDescent="0.25">
      <c r="A31" s="45" t="s">
        <v>107</v>
      </c>
      <c r="B31" s="62">
        <v>482</v>
      </c>
      <c r="C31" s="66">
        <f>B31/B4*100</f>
        <v>0.31240885374469324</v>
      </c>
      <c r="D31" s="62">
        <v>1914</v>
      </c>
      <c r="E31" s="66">
        <f>D31/D4*100</f>
        <v>0.26229993463058054</v>
      </c>
    </row>
    <row r="32" spans="1:13" x14ac:dyDescent="0.25">
      <c r="A32" s="44" t="s">
        <v>43</v>
      </c>
      <c r="B32" s="61">
        <v>6254</v>
      </c>
      <c r="C32" s="66">
        <f>B32/B4*100</f>
        <v>4.0535372848948379</v>
      </c>
      <c r="D32" s="61">
        <v>25926</v>
      </c>
      <c r="E32" s="66">
        <f>D32/D4*100</f>
        <v>3.5529718418142271</v>
      </c>
    </row>
    <row r="33" spans="1:5" x14ac:dyDescent="0.25">
      <c r="A33" s="45" t="s">
        <v>44</v>
      </c>
      <c r="B33" s="61">
        <v>5147</v>
      </c>
      <c r="C33" s="66">
        <f>B33/B4*100</f>
        <v>3.3360339631201996</v>
      </c>
      <c r="D33" s="61">
        <v>26809</v>
      </c>
      <c r="E33" s="66">
        <f>D33/D4*100</f>
        <v>3.6739806413329328</v>
      </c>
    </row>
    <row r="34" spans="1:5" x14ac:dyDescent="0.25">
      <c r="A34" s="44" t="s">
        <v>45</v>
      </c>
      <c r="B34" s="62">
        <v>164</v>
      </c>
      <c r="C34" s="66">
        <f>B34/B4*100</f>
        <v>0.10629678841105747</v>
      </c>
      <c r="D34" s="62">
        <v>478</v>
      </c>
      <c r="E34" s="66">
        <f>D34/D4*100</f>
        <v>6.5506462253614159E-2</v>
      </c>
    </row>
    <row r="35" spans="1:5" x14ac:dyDescent="0.25">
      <c r="A35" s="44" t="s">
        <v>46</v>
      </c>
      <c r="B35" s="61">
        <v>1460</v>
      </c>
      <c r="C35" s="66">
        <f>B35/B4*100</f>
        <v>0.94630067731795064</v>
      </c>
      <c r="D35" s="61">
        <v>5532</v>
      </c>
      <c r="E35" s="66">
        <f>D35/D4*100</f>
        <v>0.75812081419873123</v>
      </c>
    </row>
    <row r="36" spans="1:5" x14ac:dyDescent="0.25">
      <c r="A36" s="44" t="s">
        <v>105</v>
      </c>
      <c r="B36" s="61">
        <v>6485</v>
      </c>
      <c r="C36" s="66">
        <f>B36/B4*100</f>
        <v>4.2032602002787049</v>
      </c>
      <c r="D36" s="61">
        <v>32596</v>
      </c>
      <c r="E36" s="66">
        <f>D36/D4*100</f>
        <v>4.4670473715874621</v>
      </c>
    </row>
    <row r="37" spans="1:5" x14ac:dyDescent="0.25">
      <c r="A37" s="44" t="s">
        <v>47</v>
      </c>
      <c r="B37" s="62">
        <v>349</v>
      </c>
      <c r="C37" s="66">
        <f>B37/B4*100</f>
        <v>0.22620475094792106</v>
      </c>
      <c r="D37" s="62">
        <v>1473</v>
      </c>
      <c r="E37" s="66">
        <f>D37/D4*100</f>
        <v>0.20186405627525872</v>
      </c>
    </row>
    <row r="38" spans="1:5" x14ac:dyDescent="0.25">
      <c r="A38" s="44" t="s">
        <v>48</v>
      </c>
      <c r="B38" s="80">
        <v>1985</v>
      </c>
      <c r="C38" s="67">
        <f>B38/B4*100</f>
        <v>1.2865800304631039</v>
      </c>
      <c r="D38" s="80">
        <v>7535</v>
      </c>
      <c r="E38" s="67">
        <f>D38/D4*100</f>
        <v>1.0326175587468258</v>
      </c>
    </row>
    <row r="39" spans="1:5" x14ac:dyDescent="0.25">
      <c r="A39" s="45" t="s">
        <v>79</v>
      </c>
      <c r="B39" s="61">
        <v>41040</v>
      </c>
      <c r="C39" s="66">
        <f t="shared" ref="C39:C46" si="0">B39/154284*100</f>
        <v>26.600295558839544</v>
      </c>
      <c r="D39" s="61">
        <v>235936</v>
      </c>
      <c r="E39" s="66">
        <f>D39/D4*100</f>
        <v>32.333331962905255</v>
      </c>
    </row>
    <row r="40" spans="1:5" x14ac:dyDescent="0.25">
      <c r="A40" s="44" t="s">
        <v>49</v>
      </c>
      <c r="B40" s="62">
        <v>559</v>
      </c>
      <c r="C40" s="66">
        <f t="shared" si="0"/>
        <v>0.36231884057971014</v>
      </c>
      <c r="D40" s="61">
        <v>1117</v>
      </c>
      <c r="E40" s="66">
        <f>D40/D4*100</f>
        <v>0.15307681660520295</v>
      </c>
    </row>
    <row r="41" spans="1:5" x14ac:dyDescent="0.25">
      <c r="A41" s="44" t="s">
        <v>91</v>
      </c>
      <c r="B41" s="61">
        <v>3382</v>
      </c>
      <c r="C41" s="66">
        <f t="shared" si="0"/>
        <v>2.1920613932747401</v>
      </c>
      <c r="D41" s="61">
        <v>14125</v>
      </c>
      <c r="E41" s="66">
        <f>D41/D4*100</f>
        <v>1.9357296638751049</v>
      </c>
    </row>
    <row r="42" spans="1:5" x14ac:dyDescent="0.25">
      <c r="A42" s="44" t="s">
        <v>95</v>
      </c>
      <c r="B42" s="61">
        <v>1417</v>
      </c>
      <c r="C42" s="66">
        <f t="shared" si="0"/>
        <v>0.91843613077182329</v>
      </c>
      <c r="D42" s="61">
        <v>5929</v>
      </c>
      <c r="E42" s="66">
        <f>D42/D4*100</f>
        <v>0.81252680899932717</v>
      </c>
    </row>
    <row r="43" spans="1:5" x14ac:dyDescent="0.25">
      <c r="A43" s="44" t="s">
        <v>50</v>
      </c>
      <c r="B43" s="61">
        <v>2163</v>
      </c>
      <c r="C43" s="66">
        <f t="shared" si="0"/>
        <v>1.4019600217780197</v>
      </c>
      <c r="D43" s="61">
        <v>6236</v>
      </c>
      <c r="E43" s="66">
        <f>D43/D4*100</f>
        <v>0.85459895107434702</v>
      </c>
    </row>
    <row r="44" spans="1:5" x14ac:dyDescent="0.25">
      <c r="A44" s="44" t="s">
        <v>51</v>
      </c>
      <c r="B44" s="61">
        <v>17060</v>
      </c>
      <c r="C44" s="66">
        <f t="shared" si="0"/>
        <v>11.057530268854839</v>
      </c>
      <c r="D44" s="61">
        <v>92717</v>
      </c>
      <c r="E44" s="66">
        <f>D44/D4*100</f>
        <v>12.706198035080218</v>
      </c>
    </row>
    <row r="45" spans="1:5" x14ac:dyDescent="0.25">
      <c r="A45" s="45" t="s">
        <v>63</v>
      </c>
      <c r="B45" s="61">
        <v>1695</v>
      </c>
      <c r="C45" s="66">
        <f t="shared" si="0"/>
        <v>1.0986233180368672</v>
      </c>
      <c r="D45" s="61">
        <v>6334</v>
      </c>
      <c r="E45" s="66">
        <f>D45/D4*100</f>
        <v>0.86802914626441863</v>
      </c>
    </row>
    <row r="46" spans="1:5" x14ac:dyDescent="0.25">
      <c r="A46" s="45" t="s">
        <v>52</v>
      </c>
      <c r="B46" s="61">
        <v>1203</v>
      </c>
      <c r="C46" s="66">
        <f t="shared" si="0"/>
        <v>0.7797308858987323</v>
      </c>
      <c r="D46" s="62">
        <v>6380</v>
      </c>
      <c r="E46" s="66">
        <f>D46/D4*100</f>
        <v>0.87433311543526848</v>
      </c>
    </row>
    <row r="47" spans="1:5" x14ac:dyDescent="0.25">
      <c r="A47" s="47" t="s">
        <v>53</v>
      </c>
      <c r="B47" s="64">
        <v>15269</v>
      </c>
      <c r="C47" s="68">
        <v>9.9</v>
      </c>
      <c r="D47" s="70">
        <v>51975</v>
      </c>
      <c r="E47" s="68">
        <v>7.1</v>
      </c>
    </row>
    <row r="48" spans="1:5" x14ac:dyDescent="0.25">
      <c r="A48" s="45" t="s">
        <v>72</v>
      </c>
      <c r="B48" s="62">
        <v>255</v>
      </c>
      <c r="C48" s="66">
        <f t="shared" ref="C48:C67" si="1">B48/154284*100</f>
        <v>0.16527961421793574</v>
      </c>
      <c r="D48" s="61">
        <v>1054</v>
      </c>
      <c r="E48" s="66">
        <f t="shared" ref="E48:E57" si="2">D48/729699*100</f>
        <v>0.14444311969729984</v>
      </c>
    </row>
    <row r="49" spans="1:5" x14ac:dyDescent="0.25">
      <c r="A49" s="44" t="s">
        <v>64</v>
      </c>
      <c r="B49" s="62">
        <v>380</v>
      </c>
      <c r="C49" s="66">
        <f t="shared" si="1"/>
        <v>0.246299032952218</v>
      </c>
      <c r="D49" s="61">
        <v>1387</v>
      </c>
      <c r="E49" s="66">
        <f t="shared" si="2"/>
        <v>0.19007837478193063</v>
      </c>
    </row>
    <row r="50" spans="1:5" x14ac:dyDescent="0.25">
      <c r="A50" s="44" t="s">
        <v>57</v>
      </c>
      <c r="B50" s="63">
        <v>380</v>
      </c>
      <c r="C50" s="67">
        <f t="shared" si="1"/>
        <v>0.246299032952218</v>
      </c>
      <c r="D50" s="80">
        <v>1365</v>
      </c>
      <c r="E50" s="67">
        <f t="shared" si="2"/>
        <v>0.18706343300456763</v>
      </c>
    </row>
    <row r="51" spans="1:5" x14ac:dyDescent="0.25">
      <c r="A51" s="44" t="s">
        <v>58</v>
      </c>
      <c r="B51" s="61">
        <v>3022</v>
      </c>
      <c r="C51" s="66">
        <f t="shared" si="1"/>
        <v>1.9587254673200074</v>
      </c>
      <c r="D51" s="61">
        <v>8985</v>
      </c>
      <c r="E51" s="66">
        <f t="shared" si="2"/>
        <v>1.2313296304366597</v>
      </c>
    </row>
    <row r="52" spans="1:5" x14ac:dyDescent="0.25">
      <c r="A52" s="44" t="s">
        <v>100</v>
      </c>
      <c r="B52" s="62">
        <v>47</v>
      </c>
      <c r="C52" s="66">
        <f t="shared" si="1"/>
        <v>3.0463301444090117E-2</v>
      </c>
      <c r="D52" s="62">
        <v>116</v>
      </c>
      <c r="E52" s="66">
        <f t="shared" si="2"/>
        <v>1.5896965735186699E-2</v>
      </c>
    </row>
    <row r="53" spans="1:5" x14ac:dyDescent="0.25">
      <c r="A53" s="44" t="s">
        <v>108</v>
      </c>
      <c r="B53" s="62">
        <v>159</v>
      </c>
      <c r="C53" s="66">
        <f t="shared" si="1"/>
        <v>0.10305670063000701</v>
      </c>
      <c r="D53" s="62">
        <v>297</v>
      </c>
      <c r="E53" s="66">
        <f t="shared" si="2"/>
        <v>4.0701713994400431E-2</v>
      </c>
    </row>
    <row r="54" spans="1:5" x14ac:dyDescent="0.25">
      <c r="A54" s="45" t="s">
        <v>65</v>
      </c>
      <c r="B54" s="62">
        <v>134</v>
      </c>
      <c r="C54" s="66">
        <f t="shared" si="1"/>
        <v>8.6852816883150552E-2</v>
      </c>
      <c r="D54" s="62">
        <v>335</v>
      </c>
      <c r="E54" s="66">
        <f t="shared" si="2"/>
        <v>4.5909340700754697E-2</v>
      </c>
    </row>
    <row r="55" spans="1:5" x14ac:dyDescent="0.25">
      <c r="A55" s="45" t="s">
        <v>115</v>
      </c>
      <c r="B55" s="62">
        <v>10</v>
      </c>
      <c r="C55" s="66">
        <f t="shared" si="1"/>
        <v>6.4815534987425786E-3</v>
      </c>
      <c r="D55" s="62">
        <v>21</v>
      </c>
      <c r="E55" s="66">
        <f t="shared" si="2"/>
        <v>2.8778989693010407E-3</v>
      </c>
    </row>
    <row r="56" spans="1:5" ht="24" x14ac:dyDescent="0.25">
      <c r="A56" s="44" t="s">
        <v>66</v>
      </c>
      <c r="B56" s="62">
        <v>258</v>
      </c>
      <c r="C56" s="66">
        <f t="shared" si="1"/>
        <v>0.16722408026755853</v>
      </c>
      <c r="D56" s="61">
        <v>1070</v>
      </c>
      <c r="E56" s="66">
        <f t="shared" si="2"/>
        <v>0.14663580462629111</v>
      </c>
    </row>
    <row r="57" spans="1:5" x14ac:dyDescent="0.25">
      <c r="A57" s="44" t="s">
        <v>67</v>
      </c>
      <c r="B57" s="62">
        <v>478</v>
      </c>
      <c r="C57" s="66">
        <f t="shared" si="1"/>
        <v>0.30981825723989526</v>
      </c>
      <c r="D57" s="62">
        <v>853</v>
      </c>
      <c r="E57" s="66">
        <f t="shared" si="2"/>
        <v>0.11689751527684702</v>
      </c>
    </row>
    <row r="58" spans="1:5" x14ac:dyDescent="0.25">
      <c r="A58" s="44" t="s">
        <v>56</v>
      </c>
      <c r="B58" s="62">
        <v>52</v>
      </c>
      <c r="C58" s="67">
        <f t="shared" si="1"/>
        <v>3.3704078193461412E-2</v>
      </c>
      <c r="D58" s="62">
        <v>71</v>
      </c>
      <c r="E58" s="67">
        <v>0</v>
      </c>
    </row>
    <row r="59" spans="1:5" x14ac:dyDescent="0.25">
      <c r="A59" s="44" t="s">
        <v>101</v>
      </c>
      <c r="B59" s="62">
        <v>39</v>
      </c>
      <c r="C59" s="66">
        <f t="shared" si="1"/>
        <v>2.5278058645096059E-2</v>
      </c>
      <c r="D59" s="62">
        <v>115</v>
      </c>
      <c r="E59" s="66">
        <f t="shared" ref="E59:E67" si="3">D59/729699*100</f>
        <v>1.5759922927124748E-2</v>
      </c>
    </row>
    <row r="60" spans="1:5" x14ac:dyDescent="0.25">
      <c r="A60" s="45" t="s">
        <v>55</v>
      </c>
      <c r="B60" s="61">
        <v>4422</v>
      </c>
      <c r="C60" s="66">
        <f t="shared" si="1"/>
        <v>2.8661429571439681</v>
      </c>
      <c r="D60" s="61">
        <v>11142</v>
      </c>
      <c r="E60" s="66">
        <f t="shared" si="3"/>
        <v>1.526930967426295</v>
      </c>
    </row>
    <row r="61" spans="1:5" x14ac:dyDescent="0.25">
      <c r="A61" s="45" t="s">
        <v>102</v>
      </c>
      <c r="B61" s="62">
        <v>458</v>
      </c>
      <c r="C61" s="66">
        <f t="shared" si="1"/>
        <v>0.2968551502424101</v>
      </c>
      <c r="D61" s="61">
        <v>1542</v>
      </c>
      <c r="E61" s="66">
        <f t="shared" si="3"/>
        <v>0.21132001003153356</v>
      </c>
    </row>
    <row r="62" spans="1:5" x14ac:dyDescent="0.25">
      <c r="A62" s="44" t="s">
        <v>68</v>
      </c>
      <c r="B62" s="62">
        <v>152</v>
      </c>
      <c r="C62" s="66">
        <f t="shared" si="1"/>
        <v>9.85196131808872E-2</v>
      </c>
      <c r="D62" s="62">
        <v>748</v>
      </c>
      <c r="E62" s="66">
        <f t="shared" si="3"/>
        <v>0.10250802043034182</v>
      </c>
    </row>
    <row r="63" spans="1:5" x14ac:dyDescent="0.25">
      <c r="A63" s="45" t="s">
        <v>113</v>
      </c>
      <c r="B63" s="62">
        <v>424</v>
      </c>
      <c r="C63" s="66">
        <f t="shared" si="1"/>
        <v>0.27481786834668537</v>
      </c>
      <c r="D63" s="61">
        <v>1268</v>
      </c>
      <c r="E63" s="66">
        <f t="shared" si="3"/>
        <v>0.17377028062255806</v>
      </c>
    </row>
    <row r="64" spans="1:5" x14ac:dyDescent="0.25">
      <c r="A64" s="44" t="s">
        <v>69</v>
      </c>
      <c r="B64" s="61">
        <v>4224</v>
      </c>
      <c r="C64" s="66">
        <f t="shared" si="1"/>
        <v>2.7378081978688651</v>
      </c>
      <c r="D64" s="61">
        <v>20784</v>
      </c>
      <c r="E64" s="66">
        <f t="shared" si="3"/>
        <v>2.8482977227596584</v>
      </c>
    </row>
    <row r="65" spans="1:5" x14ac:dyDescent="0.25">
      <c r="A65" s="44" t="s">
        <v>54</v>
      </c>
      <c r="B65" s="62">
        <v>187</v>
      </c>
      <c r="C65" s="66">
        <f t="shared" si="1"/>
        <v>0.12120505042648622</v>
      </c>
      <c r="D65" s="62">
        <v>444</v>
      </c>
      <c r="E65" s="66">
        <f t="shared" si="3"/>
        <v>6.084700677950771E-2</v>
      </c>
    </row>
    <row r="66" spans="1:5" x14ac:dyDescent="0.25">
      <c r="A66" s="44" t="s">
        <v>109</v>
      </c>
      <c r="B66" s="62">
        <v>104</v>
      </c>
      <c r="C66" s="67">
        <f t="shared" si="1"/>
        <v>6.7408156386922824E-2</v>
      </c>
      <c r="D66" s="63">
        <v>226</v>
      </c>
      <c r="E66" s="67">
        <f t="shared" si="3"/>
        <v>3.0971674622001674E-2</v>
      </c>
    </row>
    <row r="67" spans="1:5" ht="15.75" thickBot="1" x14ac:dyDescent="0.3">
      <c r="A67" s="48" t="s">
        <v>70</v>
      </c>
      <c r="B67" s="65">
        <v>84</v>
      </c>
      <c r="C67" s="69">
        <f t="shared" si="1"/>
        <v>5.4445049389437658E-2</v>
      </c>
      <c r="D67" s="65">
        <v>152</v>
      </c>
      <c r="E67" s="69">
        <f t="shared" si="3"/>
        <v>2.0830506825417056E-2</v>
      </c>
    </row>
    <row r="68" spans="1:5" x14ac:dyDescent="0.25">
      <c r="A68" s="19" t="s">
        <v>96</v>
      </c>
    </row>
    <row r="69" spans="1:5" x14ac:dyDescent="0.25">
      <c r="A69" s="41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workbookViewId="0">
      <selection activeCell="F6" sqref="F6:I10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118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2" t="s">
        <v>89</v>
      </c>
      <c r="B3" s="115" t="s">
        <v>0</v>
      </c>
      <c r="C3" s="116"/>
      <c r="D3" s="116"/>
      <c r="E3" s="117"/>
      <c r="F3" s="107" t="s">
        <v>1</v>
      </c>
      <c r="G3" s="108"/>
      <c r="H3" s="108"/>
      <c r="I3" s="109"/>
    </row>
    <row r="4" spans="1:17" ht="15.75" thickBot="1" x14ac:dyDescent="0.3">
      <c r="A4" s="113"/>
      <c r="B4" s="49" t="s">
        <v>85</v>
      </c>
      <c r="C4" s="20" t="s">
        <v>86</v>
      </c>
      <c r="D4" s="20" t="s">
        <v>87</v>
      </c>
      <c r="E4" s="50" t="s">
        <v>88</v>
      </c>
      <c r="F4" s="59" t="s">
        <v>85</v>
      </c>
      <c r="G4" s="8" t="s">
        <v>86</v>
      </c>
      <c r="H4" s="8" t="s">
        <v>87</v>
      </c>
      <c r="I4" s="9" t="s">
        <v>88</v>
      </c>
    </row>
    <row r="5" spans="1:17" ht="15.75" thickBot="1" x14ac:dyDescent="0.3">
      <c r="A5" s="114"/>
      <c r="B5" s="51" t="s">
        <v>92</v>
      </c>
      <c r="C5" s="52" t="s">
        <v>93</v>
      </c>
      <c r="D5" s="53" t="s">
        <v>3</v>
      </c>
      <c r="E5" s="54" t="s">
        <v>4</v>
      </c>
      <c r="F5" s="55" t="s">
        <v>92</v>
      </c>
      <c r="G5" s="56" t="s">
        <v>93</v>
      </c>
      <c r="H5" s="57" t="s">
        <v>3</v>
      </c>
      <c r="I5" s="58" t="s">
        <v>4</v>
      </c>
    </row>
    <row r="6" spans="1:17" x14ac:dyDescent="0.25">
      <c r="A6" s="47" t="s">
        <v>2</v>
      </c>
      <c r="B6" s="72">
        <v>154285</v>
      </c>
      <c r="C6" s="74">
        <v>18621</v>
      </c>
      <c r="D6" s="74">
        <v>172906</v>
      </c>
      <c r="E6" s="77">
        <v>100</v>
      </c>
      <c r="F6" s="72">
        <v>729699</v>
      </c>
      <c r="G6" s="74">
        <v>81166</v>
      </c>
      <c r="H6" s="74">
        <v>810865</v>
      </c>
      <c r="I6" s="77">
        <v>100</v>
      </c>
      <c r="M6" s="12"/>
      <c r="N6" s="12"/>
      <c r="O6" s="12"/>
      <c r="P6" s="12"/>
      <c r="Q6" s="12"/>
    </row>
    <row r="7" spans="1:17" x14ac:dyDescent="0.25">
      <c r="A7" s="44" t="s">
        <v>75</v>
      </c>
      <c r="B7" s="61">
        <v>10135</v>
      </c>
      <c r="C7" s="75">
        <v>1115</v>
      </c>
      <c r="D7" s="75">
        <v>11250</v>
      </c>
      <c r="E7" s="78">
        <f>D7/D6*100</f>
        <v>6.506425456606479</v>
      </c>
      <c r="F7" s="61">
        <v>18592</v>
      </c>
      <c r="G7" s="75">
        <v>1896</v>
      </c>
      <c r="H7" s="75">
        <v>20488</v>
      </c>
      <c r="I7" s="78">
        <f>H7/H6*100</f>
        <v>2.5266844665881494</v>
      </c>
      <c r="L7" s="12"/>
      <c r="M7" s="12"/>
      <c r="N7" s="12"/>
      <c r="O7" s="12"/>
      <c r="P7" s="12"/>
    </row>
    <row r="8" spans="1:17" x14ac:dyDescent="0.25">
      <c r="A8" s="44" t="s">
        <v>76</v>
      </c>
      <c r="B8" s="61">
        <v>137058</v>
      </c>
      <c r="C8" s="75">
        <v>13393</v>
      </c>
      <c r="D8" s="75">
        <v>150451</v>
      </c>
      <c r="E8" s="78">
        <f>D8/D6*100</f>
        <v>87.013174788613469</v>
      </c>
      <c r="F8" s="61">
        <v>697674</v>
      </c>
      <c r="G8" s="75">
        <v>66806</v>
      </c>
      <c r="H8" s="75">
        <v>764480</v>
      </c>
      <c r="I8" s="78">
        <f>H8/H6*100</f>
        <v>94.279565649029124</v>
      </c>
      <c r="L8" s="12"/>
      <c r="M8" s="12"/>
      <c r="N8" s="12"/>
      <c r="O8" s="12"/>
      <c r="P8" s="12"/>
    </row>
    <row r="9" spans="1:17" x14ac:dyDescent="0.25">
      <c r="A9" s="44" t="s">
        <v>77</v>
      </c>
      <c r="B9" s="61">
        <v>3936</v>
      </c>
      <c r="C9" s="75">
        <v>2714</v>
      </c>
      <c r="D9" s="75">
        <v>6650</v>
      </c>
      <c r="E9" s="78">
        <f>D9/D6*100</f>
        <v>3.8460203810162747</v>
      </c>
      <c r="F9" s="61">
        <v>7858</v>
      </c>
      <c r="G9" s="75">
        <v>7505</v>
      </c>
      <c r="H9" s="75">
        <v>15363</v>
      </c>
      <c r="I9" s="78">
        <f>H9/H6*100</f>
        <v>1.8946433746677931</v>
      </c>
      <c r="Q9" s="39"/>
    </row>
    <row r="10" spans="1:17" ht="15" customHeight="1" thickBot="1" x14ac:dyDescent="0.3">
      <c r="A10" s="46" t="s">
        <v>110</v>
      </c>
      <c r="B10" s="73">
        <v>3156</v>
      </c>
      <c r="C10" s="76">
        <v>1399</v>
      </c>
      <c r="D10" s="76">
        <v>4555</v>
      </c>
      <c r="E10" s="79">
        <f>D10/D6*100</f>
        <v>2.6343793737637791</v>
      </c>
      <c r="F10" s="73">
        <v>5575</v>
      </c>
      <c r="G10" s="76">
        <v>4959</v>
      </c>
      <c r="H10" s="76">
        <v>10534</v>
      </c>
      <c r="I10" s="79">
        <f>H10/H6*100</f>
        <v>1.2991065097149339</v>
      </c>
      <c r="Q10" s="39"/>
    </row>
    <row r="11" spans="1:17" ht="15" customHeight="1" x14ac:dyDescent="0.25">
      <c r="E11" s="39"/>
    </row>
    <row r="13" spans="1:17" s="19" customFormat="1" ht="11.25" x14ac:dyDescent="0.2">
      <c r="A13" s="111" t="s">
        <v>99</v>
      </c>
      <c r="B13" s="111"/>
      <c r="C13" s="111"/>
      <c r="D13" s="111"/>
      <c r="E13" s="111"/>
    </row>
    <row r="14" spans="1:17" s="19" customFormat="1" ht="11.25" x14ac:dyDescent="0.2">
      <c r="A14" s="110" t="s">
        <v>97</v>
      </c>
      <c r="B14" s="110"/>
      <c r="C14" s="110"/>
      <c r="D14" s="110"/>
      <c r="E14" s="110"/>
    </row>
    <row r="15" spans="1:17" s="19" customFormat="1" ht="11.25" x14ac:dyDescent="0.2">
      <c r="A15" s="34" t="s">
        <v>98</v>
      </c>
      <c r="B15" s="34"/>
      <c r="C15" s="34"/>
      <c r="D15" s="34"/>
      <c r="E15" s="34"/>
    </row>
    <row r="16" spans="1:17" s="19" customFormat="1" ht="11.25" x14ac:dyDescent="0.2">
      <c r="A16" s="34" t="s">
        <v>106</v>
      </c>
      <c r="B16" s="34"/>
      <c r="C16" s="34"/>
      <c r="D16" s="34"/>
      <c r="E16" s="34"/>
    </row>
    <row r="17" spans="1:18" s="19" customFormat="1" ht="11.25" x14ac:dyDescent="0.2">
      <c r="A17" s="110" t="s">
        <v>96</v>
      </c>
      <c r="B17" s="110"/>
      <c r="C17" s="110"/>
      <c r="D17" s="110"/>
      <c r="E17" s="110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2021-08-27T13:42:12Z</dcterms:modified>
</cp:coreProperties>
</file>