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20" windowHeight="10740" activeTab="0"/>
  </bookViews>
  <sheets>
    <sheet name="Table 1." sheetId="1" r:id="rId1"/>
    <sheet name="Table 2." sheetId="2" r:id="rId2"/>
    <sheet name="Table 3." sheetId="3" r:id="rId3"/>
    <sheet name="Table 4." sheetId="4" r:id="rId4"/>
  </sheets>
  <definedNames/>
  <calcPr fullCalcOnLoad="1"/>
</workbook>
</file>

<file path=xl/sharedStrings.xml><?xml version="1.0" encoding="utf-8"?>
<sst xmlns="http://schemas.openxmlformats.org/spreadsheetml/2006/main" count="250" uniqueCount="89">
  <si>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</si>
  <si>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</si>
  <si>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</si>
  <si>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</si>
  <si>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</si>
  <si>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</si>
  <si>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</si>
  <si>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</si>
  <si>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</si>
  <si>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</si>
  <si>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</si>
  <si>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</si>
  <si>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</si>
  <si>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</si>
  <si>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</si>
  <si>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</si>
  <si>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</si>
  <si>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</si>
  <si>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</si>
  <si>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</si>
  <si>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</si>
  <si>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</si>
  <si>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</si>
  <si>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</si>
  <si>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</si>
  <si>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</si>
  <si>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</si>
  <si>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</si>
  <si>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</si>
  <si>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</si>
  <si>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</si>
  <si>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</si>
  <si>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</si>
  <si>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</si>
  <si>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</si>
  <si>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</si>
  <si>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</si>
  <si>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</si>
  <si>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</si>
  <si>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</si>
  <si>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</si>
  <si>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</si>
  <si>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</si>
  <si>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</si>
  <si>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</si>
  <si>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</si>
  <si>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</si>
  <si>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</si>
  <si>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</si>
  <si>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</si>
  <si>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</si>
  <si>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</si>
  <si>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</si>
  <si>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</si>
  <si>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</si>
  <si>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</si>
  <si>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</si>
  <si>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</si>
  <si>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</si>
  <si>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</si>
  <si>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</si>
  <si>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</si>
  <si>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</si>
  <si>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</si>
  <si>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</si>
  <si>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</si>
  <si>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</si>
  <si>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</si>
  <si>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</si>
  <si>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</si>
  <si>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</si>
  <si>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</si>
  <si>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</si>
  <si>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</si>
  <si>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Primary education in:</t>
  </si>
  <si>
    <t>Enrolled primary education in:</t>
  </si>
  <si>
    <t>ISCED 1</t>
  </si>
  <si>
    <t>ISCED 2</t>
  </si>
  <si>
    <t xml:space="preserve">                     svega</t>
  </si>
  <si>
    <t>dječaci</t>
  </si>
  <si>
    <t>djevojčice</t>
  </si>
  <si>
    <t xml:space="preserve">CRNA GORA </t>
  </si>
  <si>
    <t>TUZI</t>
  </si>
  <si>
    <t>Tuzi</t>
  </si>
  <si>
    <t>Table 4. Pupils with special educational needs who enrolled in primary education in primary schools (regular and special classes) and resource centers - begining of school year 2021/2022</t>
  </si>
  <si>
    <t>Table 3. Pupils with special educational needs in primary schools (regular classes and special classes) and resource centers - begining of school year 2021/2022</t>
  </si>
  <si>
    <t>Table 2. Departments, pupils and teachers in primary schools 
 - begining of school year 2021/2022 -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</si>
  <si>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2021/2022</t>
  </si>
  <si>
    <t>Table 1. Primary school pupils by classes, gender and municipalities - begining of school year 2021/2022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</si>
</sst>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vertical="top" wrapText="1"/>
    </xf>
    <xf numFmtId="0" fontId="44" fillId="0" borderId="12" xfId="0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4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/>
    </xf>
    <xf numFmtId="0" fontId="28" fillId="0" borderId="12" xfId="0" applyFont="1" applyFill="1" applyBorder="1" applyAlignment="1">
      <alignment/>
    </xf>
    <xf numFmtId="194" fontId="28" fillId="0" borderId="12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/>
    </xf>
    <xf numFmtId="0" fontId="1" fillId="0" borderId="12" xfId="57" applyFont="1" applyFill="1" applyBorder="1" applyAlignment="1">
      <alignment wrapText="1"/>
      <protection/>
    </xf>
    <xf numFmtId="0" fontId="0" fillId="0" borderId="12" xfId="0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 vertical="top"/>
    </xf>
    <xf numFmtId="0" fontId="4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4" fillId="0" borderId="15" xfId="0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/>
    </xf>
    <xf numFmtId="0" fontId="44" fillId="33" borderId="12" xfId="0" applyFont="1" applyFill="1" applyBorder="1" applyAlignment="1">
      <alignment horizontal="right"/>
    </xf>
    <xf numFmtId="0" fontId="29" fillId="33" borderId="12" xfId="0" applyFont="1" applyFill="1" applyBorder="1" applyAlignment="1">
      <alignment horizontal="right" wrapText="1"/>
    </xf>
    <xf numFmtId="194" fontId="29" fillId="33" borderId="12" xfId="0" applyNumberFormat="1" applyFont="1" applyFill="1" applyBorder="1" applyAlignment="1">
      <alignment horizontal="right"/>
    </xf>
    <xf numFmtId="194" fontId="28" fillId="0" borderId="12" xfId="0" applyNumberFormat="1" applyFont="1" applyFill="1" applyBorder="1" applyAlignment="1">
      <alignment/>
    </xf>
    <xf numFmtId="194" fontId="29" fillId="33" borderId="12" xfId="0" applyNumberFormat="1" applyFont="1" applyFill="1" applyBorder="1" applyAlignment="1">
      <alignment/>
    </xf>
    <xf numFmtId="0" fontId="44" fillId="0" borderId="18" xfId="0" applyFon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57" applyFont="1" applyFill="1" applyBorder="1" applyAlignment="1">
      <alignment wrapText="1"/>
      <protection/>
    </xf>
    <xf numFmtId="0" fontId="0" fillId="0" borderId="0" xfId="0" applyNumberFormat="1" applyBorder="1" applyAlignment="1">
      <alignment/>
    </xf>
    <xf numFmtId="0" fontId="0" fillId="33" borderId="19" xfId="0" applyFill="1" applyBorder="1" applyAlignment="1">
      <alignment/>
    </xf>
    <xf numFmtId="0" fontId="44" fillId="0" borderId="20" xfId="0" applyFont="1" applyFill="1" applyBorder="1" applyAlignment="1">
      <alignment horizontal="right" wrapText="1"/>
    </xf>
    <xf numFmtId="0" fontId="44" fillId="0" borderId="21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horizontal="right" wrapText="1"/>
    </xf>
    <xf numFmtId="0" fontId="44" fillId="0" borderId="21" xfId="0" applyFont="1" applyBorder="1" applyAlignment="1">
      <alignment/>
    </xf>
    <xf numFmtId="0" fontId="44" fillId="0" borderId="1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left" wrapText="1"/>
    </xf>
    <xf numFmtId="0" fontId="44" fillId="33" borderId="25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100" sqref="S100"/>
    </sheetView>
  </sheetViews>
  <sheetFormatPr defaultColWidth="9.140625" defaultRowHeight="15"/>
  <cols>
    <col min="1" max="1" width="16.00390625" style="0" customWidth="1"/>
    <col min="4" max="4" width="9.8515625" style="0" customWidth="1"/>
    <col min="8" max="8" width="9.140625" style="43" customWidth="1"/>
    <col min="12" max="12" width="9.8515625" style="0" customWidth="1"/>
    <col min="13" max="13" width="8.8515625" style="0" customWidth="1"/>
  </cols>
  <sheetData>
    <row r="1" spans="1:12" ht="15" customHeight="1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1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ht="26.25" customHeight="1">
      <c r="A3" s="71" t="s">
        <v>45</v>
      </c>
      <c r="B3" s="71" t="s">
        <v>44</v>
      </c>
      <c r="C3" s="66" t="s">
        <v>0</v>
      </c>
      <c r="D3" s="66" t="s">
        <v>1</v>
      </c>
      <c r="E3" s="66" t="s">
        <v>2</v>
      </c>
      <c r="F3" s="66" t="s">
        <v>3</v>
      </c>
      <c r="G3" s="66" t="s">
        <v>4</v>
      </c>
      <c r="H3" s="66" t="s">
        <v>76</v>
      </c>
      <c r="I3" s="66" t="s">
        <v>5</v>
      </c>
      <c r="J3" s="66" t="s">
        <v>6</v>
      </c>
      <c r="K3" s="66" t="s">
        <v>7</v>
      </c>
      <c r="L3" s="66" t="s">
        <v>8</v>
      </c>
      <c r="M3" s="66" t="s">
        <v>77</v>
      </c>
    </row>
    <row r="4" spans="1:13" ht="18" customHeight="1" thickBot="1">
      <c r="A4" s="29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60"/>
      <c r="M4" s="69"/>
    </row>
    <row r="5" spans="1:14" ht="15">
      <c r="A5" s="72" t="s">
        <v>44</v>
      </c>
      <c r="B5" s="91">
        <f>+C5+D5+E5+F5+G5+I5+J5+K5+L5</f>
        <v>376</v>
      </c>
      <c r="C5" s="95">
        <f>C6+C7</f>
        <v>42</v>
      </c>
      <c r="D5" s="95">
        <f>D6+D7</f>
        <v>44</v>
      </c>
      <c r="E5" s="95">
        <f>E6+E7</f>
        <v>37</v>
      </c>
      <c r="F5" s="95">
        <f>F6+F7</f>
        <v>44</v>
      </c>
      <c r="G5" s="95">
        <f>G6+G7</f>
        <v>47</v>
      </c>
      <c r="H5" s="91">
        <f>+C5+D5+E5+F5+G5</f>
        <v>214</v>
      </c>
      <c r="I5" s="96">
        <f>I6+I7</f>
        <v>34</v>
      </c>
      <c r="J5" s="96">
        <f>J6+J7</f>
        <v>38</v>
      </c>
      <c r="K5" s="96">
        <f>K6+K7</f>
        <v>49</v>
      </c>
      <c r="L5" s="96">
        <f>L6+L7</f>
        <v>41</v>
      </c>
      <c r="M5" s="97">
        <f>+I5+J5+K5+L5</f>
        <v>162</v>
      </c>
      <c r="N5" s="100"/>
    </row>
    <row r="6" spans="1:16" ht="15">
      <c r="A6" s="48" t="s">
        <v>47</v>
      </c>
      <c r="B6" s="68">
        <f>C6+D6+E6+F6+G6+I6+J6+K6+L6</f>
        <v>198</v>
      </c>
      <c r="C6" s="87">
        <v>20</v>
      </c>
      <c r="D6" s="73">
        <v>27</v>
      </c>
      <c r="E6" s="87">
        <v>25</v>
      </c>
      <c r="F6" s="87">
        <v>22</v>
      </c>
      <c r="G6" s="87">
        <v>22</v>
      </c>
      <c r="H6" s="68">
        <f>+C6+D6+E6+F6+G6</f>
        <v>116</v>
      </c>
      <c r="I6" s="73">
        <v>21</v>
      </c>
      <c r="J6" s="73">
        <v>18</v>
      </c>
      <c r="K6" s="73">
        <v>21</v>
      </c>
      <c r="L6" s="74">
        <v>22</v>
      </c>
      <c r="M6" s="86">
        <f>+I6+J6+K6+L6</f>
        <v>82</v>
      </c>
      <c r="N6" s="100"/>
      <c r="O6" s="43"/>
      <c r="P6" s="43"/>
    </row>
    <row r="7" spans="1:16" ht="15">
      <c r="A7" s="48" t="s">
        <v>46</v>
      </c>
      <c r="B7" s="68">
        <f>C7+D7+E7+F7+G7+I7+J7+K7+L7</f>
        <v>178</v>
      </c>
      <c r="C7" s="87">
        <v>22</v>
      </c>
      <c r="D7" s="31">
        <v>17</v>
      </c>
      <c r="E7" s="87">
        <v>12</v>
      </c>
      <c r="F7" s="87">
        <v>22</v>
      </c>
      <c r="G7" s="87">
        <v>25</v>
      </c>
      <c r="H7" s="68">
        <f>+C7+D7+E7+F7+G7</f>
        <v>98</v>
      </c>
      <c r="I7" s="31">
        <v>13</v>
      </c>
      <c r="J7" s="31">
        <v>20</v>
      </c>
      <c r="K7" s="31">
        <v>28</v>
      </c>
      <c r="L7" s="33">
        <v>19</v>
      </c>
      <c r="M7" s="86">
        <f>+I7+J7+K7+L7</f>
        <v>80</v>
      </c>
      <c r="N7" s="100"/>
      <c r="O7" s="43"/>
      <c r="P7" s="43"/>
    </row>
    <row r="8" spans="1:16" ht="15">
      <c r="A8" s="29" t="s">
        <v>10</v>
      </c>
      <c r="B8" s="26"/>
      <c r="C8" s="26"/>
      <c r="D8" s="26"/>
      <c r="E8" s="26"/>
      <c r="F8" s="26"/>
      <c r="G8" s="26"/>
      <c r="H8" s="27"/>
      <c r="I8" s="26"/>
      <c r="J8" s="26"/>
      <c r="K8" s="26"/>
      <c r="L8" s="61"/>
      <c r="M8" s="69"/>
      <c r="N8" s="100"/>
      <c r="O8" s="43"/>
      <c r="P8" s="43"/>
    </row>
    <row r="9" spans="1:16" ht="15">
      <c r="A9" s="72" t="s">
        <v>44</v>
      </c>
      <c r="B9" s="68">
        <f>C9+D9+E9+F9+G9+I9+J9+L9+K9</f>
        <v>5004</v>
      </c>
      <c r="C9" s="31">
        <f>C10+C11</f>
        <v>552</v>
      </c>
      <c r="D9" s="31">
        <f>D10+D11</f>
        <v>572</v>
      </c>
      <c r="E9" s="31">
        <f>E10+E11</f>
        <v>547</v>
      </c>
      <c r="F9" s="31">
        <f>F10+F11</f>
        <v>570</v>
      </c>
      <c r="G9" s="31">
        <f>G10+G11</f>
        <v>559</v>
      </c>
      <c r="H9" s="68">
        <f>+C9+D9+E9+F9+G9</f>
        <v>2800</v>
      </c>
      <c r="I9" s="70">
        <f>I10+I11</f>
        <v>576</v>
      </c>
      <c r="J9" s="70">
        <f>J10+J11</f>
        <v>581</v>
      </c>
      <c r="K9" s="70">
        <f>K10+K11</f>
        <v>521</v>
      </c>
      <c r="L9" s="70">
        <f>L10+L11</f>
        <v>526</v>
      </c>
      <c r="M9" s="86">
        <f>+I9+J9+K9+L9</f>
        <v>2204</v>
      </c>
      <c r="N9" s="100"/>
      <c r="O9" s="43"/>
      <c r="P9" s="43"/>
    </row>
    <row r="10" spans="1:16" ht="15">
      <c r="A10" s="48" t="s">
        <v>47</v>
      </c>
      <c r="B10" s="68">
        <f>C10+D10+E10+F10+G10+I10+J10+K10+L10</f>
        <v>2616</v>
      </c>
      <c r="C10" s="75">
        <v>296</v>
      </c>
      <c r="D10" s="75">
        <v>307</v>
      </c>
      <c r="E10" s="75">
        <v>293</v>
      </c>
      <c r="F10" s="75">
        <v>285</v>
      </c>
      <c r="G10" s="75">
        <v>298</v>
      </c>
      <c r="H10" s="68">
        <f>+C10+D10+E10+F10+G10</f>
        <v>1479</v>
      </c>
      <c r="I10" s="73">
        <v>297</v>
      </c>
      <c r="J10" s="73">
        <v>297</v>
      </c>
      <c r="K10" s="73">
        <v>278</v>
      </c>
      <c r="L10" s="74">
        <v>265</v>
      </c>
      <c r="M10" s="86">
        <f>+I10+J10+K10+L10</f>
        <v>1137</v>
      </c>
      <c r="N10" s="100"/>
      <c r="O10" s="43"/>
      <c r="P10" s="43"/>
    </row>
    <row r="11" spans="1:16" ht="15">
      <c r="A11" s="48" t="s">
        <v>46</v>
      </c>
      <c r="B11" s="68">
        <f>C11+D11+E11+F11+G11+I11+J11+K11+L11</f>
        <v>2388</v>
      </c>
      <c r="C11" s="75">
        <v>256</v>
      </c>
      <c r="D11" s="75">
        <v>265</v>
      </c>
      <c r="E11" s="75">
        <v>254</v>
      </c>
      <c r="F11" s="75">
        <v>285</v>
      </c>
      <c r="G11" s="75">
        <v>261</v>
      </c>
      <c r="H11" s="68">
        <f>+C11+D11+E11+F11+G11</f>
        <v>1321</v>
      </c>
      <c r="I11" s="31">
        <v>279</v>
      </c>
      <c r="J11" s="31">
        <v>284</v>
      </c>
      <c r="K11" s="31">
        <v>243</v>
      </c>
      <c r="L11" s="33">
        <v>261</v>
      </c>
      <c r="M11" s="86">
        <f>+I11+J11+K11+L11</f>
        <v>1067</v>
      </c>
      <c r="N11" s="100"/>
      <c r="O11" s="43"/>
      <c r="P11" s="43"/>
    </row>
    <row r="12" spans="1:16" ht="15">
      <c r="A12" s="29" t="s">
        <v>11</v>
      </c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32"/>
      <c r="M12" s="69"/>
      <c r="N12" s="100"/>
      <c r="O12" s="43"/>
      <c r="P12" s="43"/>
    </row>
    <row r="13" spans="1:16" ht="15">
      <c r="A13" s="72" t="s">
        <v>44</v>
      </c>
      <c r="B13" s="68">
        <f>+C13+D13+E13+F13+G13+I13+J13+K13+L13</f>
        <v>2867</v>
      </c>
      <c r="C13" s="70">
        <f>C14+C15</f>
        <v>326</v>
      </c>
      <c r="D13" s="70">
        <f>D14+D15</f>
        <v>310</v>
      </c>
      <c r="E13" s="70">
        <f>E14+E15</f>
        <v>274</v>
      </c>
      <c r="F13" s="70">
        <f>F14+F15</f>
        <v>299</v>
      </c>
      <c r="G13" s="70">
        <f>G14+G15</f>
        <v>327</v>
      </c>
      <c r="H13" s="68">
        <f>+C13+D13+E13+F13+G13</f>
        <v>1536</v>
      </c>
      <c r="I13" s="70">
        <f>I14+I15</f>
        <v>310</v>
      </c>
      <c r="J13" s="70">
        <f>J14+J15</f>
        <v>367</v>
      </c>
      <c r="K13" s="70">
        <f>K14+K15</f>
        <v>313</v>
      </c>
      <c r="L13" s="70">
        <f>L14+L15</f>
        <v>341</v>
      </c>
      <c r="M13" s="86">
        <f>+I13+J13+K13+L13</f>
        <v>1331</v>
      </c>
      <c r="N13" s="100"/>
      <c r="O13" s="43"/>
      <c r="P13" s="43"/>
    </row>
    <row r="14" spans="1:16" ht="15" customHeight="1">
      <c r="A14" s="48" t="s">
        <v>47</v>
      </c>
      <c r="B14" s="68">
        <f>+C14+D14+E14+F14+G14+I14+J14+K14+L14</f>
        <v>1489</v>
      </c>
      <c r="C14" s="73">
        <v>167</v>
      </c>
      <c r="D14" s="73">
        <v>156</v>
      </c>
      <c r="E14" s="73">
        <v>141</v>
      </c>
      <c r="F14" s="73">
        <v>160</v>
      </c>
      <c r="G14" s="73">
        <v>168</v>
      </c>
      <c r="H14" s="68">
        <f>+C14+D14+E14+F14+G14</f>
        <v>792</v>
      </c>
      <c r="I14" s="73">
        <v>150</v>
      </c>
      <c r="J14" s="73">
        <v>203</v>
      </c>
      <c r="K14" s="73">
        <v>171</v>
      </c>
      <c r="L14" s="74">
        <v>173</v>
      </c>
      <c r="M14" s="86">
        <f>+I14+J14+K14+L14</f>
        <v>697</v>
      </c>
      <c r="N14" s="100"/>
      <c r="O14" s="43"/>
      <c r="P14" s="43"/>
    </row>
    <row r="15" spans="1:16" ht="15" customHeight="1">
      <c r="A15" s="48" t="s">
        <v>46</v>
      </c>
      <c r="B15" s="68">
        <f>+C15+D15+E15+F15+G15+I15+J15+K15+L15</f>
        <v>1378</v>
      </c>
      <c r="C15" s="31">
        <v>159</v>
      </c>
      <c r="D15" s="31">
        <v>154</v>
      </c>
      <c r="E15" s="79">
        <v>133</v>
      </c>
      <c r="F15" s="31">
        <v>139</v>
      </c>
      <c r="G15" s="31">
        <v>159</v>
      </c>
      <c r="H15" s="68">
        <f>+C15+D15+E15+F15+G15</f>
        <v>744</v>
      </c>
      <c r="I15" s="31">
        <v>160</v>
      </c>
      <c r="J15" s="31">
        <v>164</v>
      </c>
      <c r="K15" s="31">
        <v>142</v>
      </c>
      <c r="L15" s="33">
        <v>168</v>
      </c>
      <c r="M15" s="86">
        <f>+I15+J15+K15+L15</f>
        <v>634</v>
      </c>
      <c r="N15" s="100"/>
      <c r="O15" s="43"/>
      <c r="P15" s="43"/>
    </row>
    <row r="16" spans="1:16" ht="18.75" customHeight="1">
      <c r="A16" s="29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2"/>
      <c r="M16" s="69"/>
      <c r="N16" s="100"/>
      <c r="O16" s="43"/>
      <c r="P16" s="43"/>
    </row>
    <row r="17" spans="1:16" ht="15">
      <c r="A17" s="72" t="s">
        <v>44</v>
      </c>
      <c r="B17" s="68">
        <f>+C17+D17+E17+F17+G17+I17+J17+K17+L17</f>
        <v>4543</v>
      </c>
      <c r="C17" s="70">
        <f>C18+C19</f>
        <v>453</v>
      </c>
      <c r="D17" s="70">
        <f>D18+D19</f>
        <v>484</v>
      </c>
      <c r="E17" s="70">
        <f>E18+E19</f>
        <v>471</v>
      </c>
      <c r="F17" s="70">
        <f>F18+F19</f>
        <v>473</v>
      </c>
      <c r="G17" s="70">
        <f>G18+G19</f>
        <v>492</v>
      </c>
      <c r="H17" s="68">
        <f>+C17+D17+E17+F17+G17</f>
        <v>2373</v>
      </c>
      <c r="I17" s="70">
        <f>I18+I19</f>
        <v>513</v>
      </c>
      <c r="J17" s="70">
        <f>J18+J19</f>
        <v>572</v>
      </c>
      <c r="K17" s="70">
        <f>K18+K19</f>
        <v>557</v>
      </c>
      <c r="L17" s="70">
        <f>L18+L19</f>
        <v>528</v>
      </c>
      <c r="M17" s="86">
        <f>+I17+J17+K17+L17</f>
        <v>2170</v>
      </c>
      <c r="N17" s="100"/>
      <c r="O17" s="43"/>
      <c r="P17" s="43"/>
    </row>
    <row r="18" spans="1:16" ht="15">
      <c r="A18" s="48" t="s">
        <v>47</v>
      </c>
      <c r="B18" s="68">
        <f>+C18+D18+E18+F18+G18+I18+J18+K18+L18</f>
        <v>2367</v>
      </c>
      <c r="C18" s="73">
        <v>228</v>
      </c>
      <c r="D18" s="73">
        <v>269</v>
      </c>
      <c r="E18" s="73">
        <v>243</v>
      </c>
      <c r="F18" s="73">
        <v>244</v>
      </c>
      <c r="G18" s="73">
        <v>252</v>
      </c>
      <c r="H18" s="68">
        <f>+C18+D18+E18+F18+G18</f>
        <v>1236</v>
      </c>
      <c r="I18" s="73">
        <v>268</v>
      </c>
      <c r="J18" s="73">
        <v>307</v>
      </c>
      <c r="K18" s="73">
        <v>279</v>
      </c>
      <c r="L18" s="74">
        <v>277</v>
      </c>
      <c r="M18" s="86">
        <f>+I18+J18+K18+L18</f>
        <v>1131</v>
      </c>
      <c r="N18" s="100"/>
      <c r="O18" s="43"/>
      <c r="P18" s="43"/>
    </row>
    <row r="19" spans="1:16" ht="15">
      <c r="A19" s="48" t="s">
        <v>46</v>
      </c>
      <c r="B19" s="68">
        <f>+C19+D19+E19+F19+G19+I19+J19+K19+L19</f>
        <v>2176</v>
      </c>
      <c r="C19" s="31">
        <v>225</v>
      </c>
      <c r="D19" s="31">
        <v>215</v>
      </c>
      <c r="E19" s="79">
        <v>228</v>
      </c>
      <c r="F19" s="31">
        <v>229</v>
      </c>
      <c r="G19" s="31">
        <v>240</v>
      </c>
      <c r="H19" s="68">
        <f>+C19+D19+E19+F19+G19</f>
        <v>1137</v>
      </c>
      <c r="I19" s="31">
        <v>245</v>
      </c>
      <c r="J19" s="31">
        <v>265</v>
      </c>
      <c r="K19" s="31">
        <v>278</v>
      </c>
      <c r="L19" s="33">
        <v>251</v>
      </c>
      <c r="M19" s="86">
        <f>+I19+J19+K19+L19</f>
        <v>1039</v>
      </c>
      <c r="N19" s="100"/>
      <c r="O19" s="43"/>
      <c r="P19" s="43"/>
    </row>
    <row r="20" spans="1:16" ht="15">
      <c r="A20" s="29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62"/>
      <c r="M20" s="69"/>
      <c r="N20" s="100"/>
      <c r="O20" s="43"/>
      <c r="P20" s="43"/>
    </row>
    <row r="21" spans="1:16" ht="15">
      <c r="A21" s="72" t="s">
        <v>44</v>
      </c>
      <c r="B21" s="68">
        <f>+C21+D21+E21+F21+G21+I21+J21+K21+L21</f>
        <v>3285</v>
      </c>
      <c r="C21" s="75">
        <f>C22+C23</f>
        <v>406</v>
      </c>
      <c r="D21" s="75">
        <f>D22+D23</f>
        <v>378</v>
      </c>
      <c r="E21" s="75">
        <f>E22+E23</f>
        <v>408</v>
      </c>
      <c r="F21" s="75">
        <f>F22+F23</f>
        <v>360</v>
      </c>
      <c r="G21" s="75">
        <f>G22+G23</f>
        <v>320</v>
      </c>
      <c r="H21" s="68">
        <f>+C21+D21+E21+F21+G21</f>
        <v>1872</v>
      </c>
      <c r="I21" s="75">
        <f>I22+I23</f>
        <v>383</v>
      </c>
      <c r="J21" s="75">
        <f>J22+J23</f>
        <v>380</v>
      </c>
      <c r="K21" s="75">
        <f>K22+K23</f>
        <v>351</v>
      </c>
      <c r="L21" s="75">
        <f>L22+L23</f>
        <v>299</v>
      </c>
      <c r="M21" s="86">
        <f>+I21+J21+K21+L21</f>
        <v>1413</v>
      </c>
      <c r="N21" s="100"/>
      <c r="O21" s="43"/>
      <c r="P21" s="43"/>
    </row>
    <row r="22" spans="1:16" ht="15">
      <c r="A22" s="48" t="s">
        <v>47</v>
      </c>
      <c r="B22" s="68">
        <f>+C22+D22+E22+F22+G22+I22+J22+K22+L22</f>
        <v>1698</v>
      </c>
      <c r="C22" s="73">
        <v>195</v>
      </c>
      <c r="D22" s="73">
        <v>199</v>
      </c>
      <c r="E22" s="73">
        <v>205</v>
      </c>
      <c r="F22" s="73">
        <v>197</v>
      </c>
      <c r="G22" s="73">
        <v>162</v>
      </c>
      <c r="H22" s="68">
        <f>+C22+D22+E22+F22+G22</f>
        <v>958</v>
      </c>
      <c r="I22" s="73">
        <v>215</v>
      </c>
      <c r="J22" s="73">
        <v>200</v>
      </c>
      <c r="K22" s="73">
        <v>181</v>
      </c>
      <c r="L22" s="74">
        <v>144</v>
      </c>
      <c r="M22" s="86">
        <f>+I22+J22+K22+L22</f>
        <v>740</v>
      </c>
      <c r="N22" s="100"/>
      <c r="O22" s="43"/>
      <c r="P22" s="43"/>
    </row>
    <row r="23" spans="1:16" ht="15">
      <c r="A23" s="48" t="s">
        <v>46</v>
      </c>
      <c r="B23" s="68">
        <f>+C23+D23+E23+F23+G23+I23+J23+K23+L23</f>
        <v>1587</v>
      </c>
      <c r="C23" s="31">
        <v>211</v>
      </c>
      <c r="D23" s="31">
        <v>179</v>
      </c>
      <c r="E23" s="79">
        <v>203</v>
      </c>
      <c r="F23" s="31">
        <v>163</v>
      </c>
      <c r="G23" s="31">
        <v>158</v>
      </c>
      <c r="H23" s="68">
        <f>+C23+D23+E23+F23+G23</f>
        <v>914</v>
      </c>
      <c r="I23" s="31">
        <v>168</v>
      </c>
      <c r="J23" s="31">
        <v>180</v>
      </c>
      <c r="K23" s="31">
        <v>170</v>
      </c>
      <c r="L23" s="33">
        <v>155</v>
      </c>
      <c r="M23" s="86">
        <f>+I23+J23+K23+L23</f>
        <v>673</v>
      </c>
      <c r="N23" s="100"/>
      <c r="O23" s="43"/>
      <c r="P23" s="43"/>
    </row>
    <row r="24" spans="1:16" ht="15">
      <c r="A24" s="29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2"/>
      <c r="M24" s="69"/>
      <c r="N24" s="100"/>
      <c r="O24" s="43"/>
      <c r="P24" s="43"/>
    </row>
    <row r="25" spans="1:16" ht="15">
      <c r="A25" s="72" t="s">
        <v>44</v>
      </c>
      <c r="B25" s="68">
        <f>+C25+D25+E25+F25+G25+I25+J25+K25+L25</f>
        <v>1268</v>
      </c>
      <c r="C25" s="70">
        <f>C26+C27</f>
        <v>135</v>
      </c>
      <c r="D25" s="70">
        <f>D26+D27</f>
        <v>167</v>
      </c>
      <c r="E25" s="70">
        <f>E26+E27</f>
        <v>158</v>
      </c>
      <c r="F25" s="70">
        <f>F26+F27</f>
        <v>142</v>
      </c>
      <c r="G25" s="70">
        <f>G26+G27</f>
        <v>140</v>
      </c>
      <c r="H25" s="68">
        <f>+C25+D25+E25+F25+G25</f>
        <v>742</v>
      </c>
      <c r="I25" s="70">
        <f>I26+I27</f>
        <v>128</v>
      </c>
      <c r="J25" s="70">
        <f>J26+J27</f>
        <v>154</v>
      </c>
      <c r="K25" s="70">
        <f>K26+K27</f>
        <v>146</v>
      </c>
      <c r="L25" s="70">
        <f>L26+L27</f>
        <v>98</v>
      </c>
      <c r="M25" s="86">
        <f>+I25+J25+K25+L25</f>
        <v>526</v>
      </c>
      <c r="N25" s="100"/>
      <c r="O25" s="43"/>
      <c r="P25" s="43"/>
    </row>
    <row r="26" spans="1:16" ht="15">
      <c r="A26" s="48" t="s">
        <v>47</v>
      </c>
      <c r="B26" s="68">
        <f>+C26+D26+E26+F26+G26+I26+J26+K26+L26</f>
        <v>663</v>
      </c>
      <c r="C26" s="87">
        <v>58</v>
      </c>
      <c r="D26" s="87">
        <v>93</v>
      </c>
      <c r="E26" s="87">
        <v>93</v>
      </c>
      <c r="F26" s="31">
        <v>60</v>
      </c>
      <c r="G26" s="87">
        <v>78</v>
      </c>
      <c r="H26" s="36">
        <f>+C26+D26+E26+F26+G26</f>
        <v>382</v>
      </c>
      <c r="I26" s="87">
        <v>69</v>
      </c>
      <c r="J26" s="87">
        <v>75</v>
      </c>
      <c r="K26" s="87">
        <v>83</v>
      </c>
      <c r="L26" s="31">
        <v>54</v>
      </c>
      <c r="M26" s="86">
        <f>+I26+J26+K26+L26</f>
        <v>281</v>
      </c>
      <c r="N26" s="100"/>
      <c r="O26" s="43"/>
      <c r="P26" s="43"/>
    </row>
    <row r="27" spans="1:16" ht="15">
      <c r="A27" s="48" t="s">
        <v>46</v>
      </c>
      <c r="B27" s="68">
        <f>+C27+D27+E27+F27+G27+I27+J27+K27+L27</f>
        <v>605</v>
      </c>
      <c r="C27" s="87">
        <v>77</v>
      </c>
      <c r="D27" s="87">
        <v>74</v>
      </c>
      <c r="E27" s="87">
        <v>65</v>
      </c>
      <c r="F27" s="31">
        <v>82</v>
      </c>
      <c r="G27" s="87">
        <v>62</v>
      </c>
      <c r="H27" s="36">
        <f>+C27+D27+E27+F27+G27</f>
        <v>360</v>
      </c>
      <c r="I27" s="87">
        <v>59</v>
      </c>
      <c r="J27" s="87">
        <v>79</v>
      </c>
      <c r="K27" s="87">
        <v>63</v>
      </c>
      <c r="L27" s="31">
        <v>44</v>
      </c>
      <c r="M27" s="86">
        <f>+I27+J27+K27+L27</f>
        <v>245</v>
      </c>
      <c r="N27" s="100"/>
      <c r="O27" s="43"/>
      <c r="P27" s="43"/>
    </row>
    <row r="28" spans="1:16" ht="15">
      <c r="A28" s="102" t="s">
        <v>15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69"/>
      <c r="N28" s="100"/>
      <c r="O28" s="43"/>
      <c r="P28" s="43"/>
    </row>
    <row r="29" spans="1:16" ht="15">
      <c r="A29" s="72" t="s">
        <v>44</v>
      </c>
      <c r="B29" s="68">
        <f>+C29+D29+E29+F29+G29+I29+J29+K29+L29</f>
        <v>1844</v>
      </c>
      <c r="C29" s="98">
        <f>C30+C31</f>
        <v>188</v>
      </c>
      <c r="D29" s="98">
        <f>D30+D31</f>
        <v>223</v>
      </c>
      <c r="E29" s="98">
        <f>E30+E31</f>
        <v>206</v>
      </c>
      <c r="F29" s="98">
        <f>F30+F31</f>
        <v>177</v>
      </c>
      <c r="G29" s="98">
        <f>G30+G31</f>
        <v>187</v>
      </c>
      <c r="H29" s="36">
        <f>+C29+D29+E29+F29+G29</f>
        <v>981</v>
      </c>
      <c r="I29" s="31">
        <f>I30+I31</f>
        <v>219</v>
      </c>
      <c r="J29" s="31">
        <f>J30+J31</f>
        <v>221</v>
      </c>
      <c r="K29" s="31">
        <f>K30+K31</f>
        <v>211</v>
      </c>
      <c r="L29" s="31">
        <f>L30+L31</f>
        <v>212</v>
      </c>
      <c r="M29" s="86">
        <f>+I29+J29+K29+L29</f>
        <v>863</v>
      </c>
      <c r="N29" s="100"/>
      <c r="O29" s="43"/>
      <c r="P29" s="43"/>
    </row>
    <row r="30" spans="1:16" ht="15">
      <c r="A30" s="48" t="s">
        <v>47</v>
      </c>
      <c r="B30" s="68">
        <f>+C30+D30+E30+F30+G30+I30+J30+K30+L30</f>
        <v>948</v>
      </c>
      <c r="C30" s="87">
        <v>89</v>
      </c>
      <c r="D30" s="87">
        <v>115</v>
      </c>
      <c r="E30" s="87">
        <v>108</v>
      </c>
      <c r="F30" s="87">
        <v>90</v>
      </c>
      <c r="G30" s="87">
        <v>99</v>
      </c>
      <c r="H30" s="36">
        <f>+C30+D30+E30+F30+G30</f>
        <v>501</v>
      </c>
      <c r="I30" s="87">
        <v>124</v>
      </c>
      <c r="J30" s="87">
        <v>101</v>
      </c>
      <c r="K30" s="87">
        <v>118</v>
      </c>
      <c r="L30" s="87">
        <v>104</v>
      </c>
      <c r="M30" s="86">
        <f>+I30+J30+K30+L30</f>
        <v>447</v>
      </c>
      <c r="N30" s="100"/>
      <c r="O30" s="43"/>
      <c r="P30" s="43"/>
    </row>
    <row r="31" spans="1:16" ht="15">
      <c r="A31" s="48" t="s">
        <v>46</v>
      </c>
      <c r="B31" s="68">
        <f>+C31+D31+E31+F31+G31+I31+J31+K31+L31</f>
        <v>896</v>
      </c>
      <c r="C31" s="87">
        <v>99</v>
      </c>
      <c r="D31" s="87">
        <v>108</v>
      </c>
      <c r="E31" s="87">
        <v>98</v>
      </c>
      <c r="F31" s="87">
        <v>87</v>
      </c>
      <c r="G31" s="87">
        <v>88</v>
      </c>
      <c r="H31" s="36">
        <f>+C31+D31+E31+F31+G31</f>
        <v>480</v>
      </c>
      <c r="I31" s="87">
        <v>95</v>
      </c>
      <c r="J31" s="87">
        <v>120</v>
      </c>
      <c r="K31" s="87">
        <v>93</v>
      </c>
      <c r="L31" s="87">
        <v>108</v>
      </c>
      <c r="M31" s="86">
        <f>+I31+J31+K31+L31</f>
        <v>416</v>
      </c>
      <c r="N31" s="100"/>
      <c r="O31" s="43"/>
      <c r="P31" s="43"/>
    </row>
    <row r="32" spans="1:16" s="23" customFormat="1" ht="15">
      <c r="A32" s="29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2"/>
      <c r="M32" s="69"/>
      <c r="N32" s="100"/>
      <c r="O32" s="43"/>
      <c r="P32" s="43"/>
    </row>
    <row r="33" spans="1:16" s="23" customFormat="1" ht="15">
      <c r="A33" s="72" t="s">
        <v>44</v>
      </c>
      <c r="B33" s="68">
        <f>+C33+D33+E33+F33+G33+I33+J33+K33+L33</f>
        <v>277</v>
      </c>
      <c r="C33" s="98">
        <f>C34+C35</f>
        <v>28</v>
      </c>
      <c r="D33" s="98">
        <f>D34+D35</f>
        <v>29</v>
      </c>
      <c r="E33" s="98">
        <f>E34+E35</f>
        <v>28</v>
      </c>
      <c r="F33" s="98">
        <f>F34+F35</f>
        <v>23</v>
      </c>
      <c r="G33" s="98">
        <f>G34+G35</f>
        <v>30</v>
      </c>
      <c r="H33" s="36">
        <f>+C33+D33+E33+F33+G33</f>
        <v>138</v>
      </c>
      <c r="I33" s="31">
        <f>I34+I35</f>
        <v>29</v>
      </c>
      <c r="J33" s="31">
        <f>J34+J35</f>
        <v>40</v>
      </c>
      <c r="K33" s="31">
        <f>K34+K35</f>
        <v>33</v>
      </c>
      <c r="L33" s="31">
        <f>L34+L35</f>
        <v>37</v>
      </c>
      <c r="M33" s="86">
        <f>+I33+J33+K33+L33</f>
        <v>139</v>
      </c>
      <c r="N33" s="100"/>
      <c r="O33" s="43"/>
      <c r="P33" s="43"/>
    </row>
    <row r="34" spans="1:16" s="23" customFormat="1" ht="15">
      <c r="A34" s="48" t="s">
        <v>47</v>
      </c>
      <c r="B34" s="68">
        <f>+C34+D34+E34+F34+G34+I34+J34+K34+L34</f>
        <v>161</v>
      </c>
      <c r="C34" s="87">
        <v>15</v>
      </c>
      <c r="D34" s="87">
        <v>16</v>
      </c>
      <c r="E34" s="87">
        <v>15</v>
      </c>
      <c r="F34" s="87">
        <v>16</v>
      </c>
      <c r="G34" s="87">
        <v>19</v>
      </c>
      <c r="H34" s="36">
        <f>+C34+D34+E34+F34+G34</f>
        <v>81</v>
      </c>
      <c r="I34" s="87">
        <v>15</v>
      </c>
      <c r="J34" s="87">
        <v>25</v>
      </c>
      <c r="K34" s="87">
        <v>19</v>
      </c>
      <c r="L34" s="87">
        <v>21</v>
      </c>
      <c r="M34" s="86">
        <f>+I34+J34+K34+L34</f>
        <v>80</v>
      </c>
      <c r="N34" s="100"/>
      <c r="O34" s="43"/>
      <c r="P34" s="43"/>
    </row>
    <row r="35" spans="1:16" s="23" customFormat="1" ht="15">
      <c r="A35" s="48" t="s">
        <v>46</v>
      </c>
      <c r="B35" s="68">
        <f>+C35+D35+E35+F35+G35+I35+J35+K35+L35</f>
        <v>116</v>
      </c>
      <c r="C35" s="87">
        <v>13</v>
      </c>
      <c r="D35" s="87">
        <v>13</v>
      </c>
      <c r="E35" s="87">
        <v>13</v>
      </c>
      <c r="F35" s="87">
        <v>7</v>
      </c>
      <c r="G35" s="87">
        <v>11</v>
      </c>
      <c r="H35" s="36">
        <f>+C35+D35+E35+F35+G35</f>
        <v>57</v>
      </c>
      <c r="I35" s="87">
        <v>14</v>
      </c>
      <c r="J35" s="87">
        <v>15</v>
      </c>
      <c r="K35" s="87">
        <v>14</v>
      </c>
      <c r="L35" s="87">
        <v>16</v>
      </c>
      <c r="M35" s="86">
        <f>+I35+J35+K35+L35</f>
        <v>59</v>
      </c>
      <c r="N35" s="100"/>
      <c r="O35" s="43"/>
      <c r="P35" s="43"/>
    </row>
    <row r="36" spans="1:16" ht="15.75" customHeight="1">
      <c r="A36" s="29" t="s">
        <v>16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2"/>
      <c r="M36" s="69"/>
      <c r="N36" s="100"/>
      <c r="O36" s="43"/>
      <c r="P36" s="43"/>
    </row>
    <row r="37" spans="1:16" ht="15">
      <c r="A37" s="72" t="s">
        <v>44</v>
      </c>
      <c r="B37" s="68">
        <f>+C37+D37+E37+F37+G37+I37+J37+K37+L37</f>
        <v>3117</v>
      </c>
      <c r="C37" s="31">
        <f>C38+C39</f>
        <v>354</v>
      </c>
      <c r="D37" s="31">
        <f>D38+D39</f>
        <v>314</v>
      </c>
      <c r="E37" s="31">
        <f>E38+E39</f>
        <v>341</v>
      </c>
      <c r="F37" s="31">
        <f>F38+F39</f>
        <v>340</v>
      </c>
      <c r="G37" s="31">
        <f>G38+G39</f>
        <v>347</v>
      </c>
      <c r="H37" s="36">
        <f>+C37+D37+E37+F37+G37</f>
        <v>1696</v>
      </c>
      <c r="I37" s="31">
        <f>I38+I39</f>
        <v>385</v>
      </c>
      <c r="J37" s="31">
        <f>J38+J39</f>
        <v>368</v>
      </c>
      <c r="K37" s="31">
        <f>K38+K39</f>
        <v>338</v>
      </c>
      <c r="L37" s="31">
        <f>L38+L39</f>
        <v>330</v>
      </c>
      <c r="M37" s="86">
        <f>+I37+J37+K37+L37</f>
        <v>1421</v>
      </c>
      <c r="N37" s="100"/>
      <c r="O37" s="43"/>
      <c r="P37" s="43"/>
    </row>
    <row r="38" spans="1:16" ht="15">
      <c r="A38" s="48" t="s">
        <v>47</v>
      </c>
      <c r="B38" s="68">
        <f>+C38+D38+E38+F38+G38+I38+J38+K38+L38</f>
        <v>1618</v>
      </c>
      <c r="C38" s="31">
        <v>194</v>
      </c>
      <c r="D38" s="87">
        <v>159</v>
      </c>
      <c r="E38" s="87">
        <v>169</v>
      </c>
      <c r="F38" s="87">
        <v>169</v>
      </c>
      <c r="G38" s="87">
        <v>191</v>
      </c>
      <c r="H38" s="36">
        <f>+C38+D38+E38+F38+G38</f>
        <v>882</v>
      </c>
      <c r="I38" s="87">
        <v>201</v>
      </c>
      <c r="J38" s="87">
        <v>198</v>
      </c>
      <c r="K38" s="87">
        <v>173</v>
      </c>
      <c r="L38" s="87">
        <v>164</v>
      </c>
      <c r="M38" s="86">
        <f>+I38+J38+K38+L38</f>
        <v>736</v>
      </c>
      <c r="N38" s="100"/>
      <c r="O38" s="43"/>
      <c r="P38" s="43"/>
    </row>
    <row r="39" spans="1:16" ht="15">
      <c r="A39" s="48" t="s">
        <v>46</v>
      </c>
      <c r="B39" s="68">
        <f>+C39+D39+E39+F39+G39+I39+J39+K39+L39</f>
        <v>1499</v>
      </c>
      <c r="C39" s="31">
        <v>160</v>
      </c>
      <c r="D39" s="87">
        <v>155</v>
      </c>
      <c r="E39" s="87">
        <v>172</v>
      </c>
      <c r="F39" s="87">
        <v>171</v>
      </c>
      <c r="G39" s="87">
        <v>156</v>
      </c>
      <c r="H39" s="36">
        <f>+C39+D39+E39+F39+G39</f>
        <v>814</v>
      </c>
      <c r="I39" s="87">
        <v>184</v>
      </c>
      <c r="J39" s="87">
        <v>170</v>
      </c>
      <c r="K39" s="87">
        <v>165</v>
      </c>
      <c r="L39" s="87">
        <v>166</v>
      </c>
      <c r="M39" s="86">
        <f>+I39+J39+K39+L39</f>
        <v>685</v>
      </c>
      <c r="N39" s="100"/>
      <c r="O39" s="43"/>
      <c r="P39" s="43"/>
    </row>
    <row r="40" spans="1:16" ht="15">
      <c r="A40" s="29" t="s">
        <v>49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2"/>
      <c r="M40" s="69"/>
      <c r="N40" s="100"/>
      <c r="O40" s="43"/>
      <c r="P40" s="43"/>
    </row>
    <row r="41" spans="1:16" ht="15">
      <c r="A41" s="72" t="s">
        <v>44</v>
      </c>
      <c r="B41" s="68">
        <f>+C41+D41+E41+F41+G41+I41+J41+K41+L41</f>
        <v>622</v>
      </c>
      <c r="C41" s="98">
        <f>C42+C43</f>
        <v>64</v>
      </c>
      <c r="D41" s="98">
        <f>D42+D43</f>
        <v>72</v>
      </c>
      <c r="E41" s="98">
        <f>E42+E43</f>
        <v>59</v>
      </c>
      <c r="F41" s="98">
        <f>F42+F43</f>
        <v>62</v>
      </c>
      <c r="G41" s="98">
        <f>G42+G43</f>
        <v>66</v>
      </c>
      <c r="H41" s="36">
        <f>+C41+D41+E41+F41+G41</f>
        <v>323</v>
      </c>
      <c r="I41" s="31">
        <f>I42+I43</f>
        <v>72</v>
      </c>
      <c r="J41" s="31">
        <f>J42+J43</f>
        <v>81</v>
      </c>
      <c r="K41" s="31">
        <f>K42+K43</f>
        <v>82</v>
      </c>
      <c r="L41" s="31">
        <f>L42+L43</f>
        <v>64</v>
      </c>
      <c r="M41" s="86">
        <f>+I41+J41+K41+L41</f>
        <v>299</v>
      </c>
      <c r="N41" s="100"/>
      <c r="O41" s="43"/>
      <c r="P41" s="43"/>
    </row>
    <row r="42" spans="1:16" ht="15">
      <c r="A42" s="48" t="s">
        <v>47</v>
      </c>
      <c r="B42" s="68">
        <f>C42+D42+E42+F42+G42+I42+J42+K42+L42</f>
        <v>309</v>
      </c>
      <c r="C42" s="87">
        <v>23</v>
      </c>
      <c r="D42" s="87">
        <v>40</v>
      </c>
      <c r="E42" s="87">
        <v>35</v>
      </c>
      <c r="F42" s="87">
        <v>31</v>
      </c>
      <c r="G42" s="87">
        <v>32</v>
      </c>
      <c r="H42" s="36">
        <f>+C42+D42+E42+F42+G42</f>
        <v>161</v>
      </c>
      <c r="I42" s="87">
        <v>28</v>
      </c>
      <c r="J42" s="87">
        <v>42</v>
      </c>
      <c r="K42" s="31">
        <v>46</v>
      </c>
      <c r="L42" s="87">
        <v>32</v>
      </c>
      <c r="M42" s="86">
        <f>+I42+J42+K42+L42</f>
        <v>148</v>
      </c>
      <c r="N42" s="100"/>
      <c r="O42" s="43"/>
      <c r="P42" s="43"/>
    </row>
    <row r="43" spans="1:16" ht="15">
      <c r="A43" s="48" t="s">
        <v>46</v>
      </c>
      <c r="B43" s="68">
        <f>C43+D43+E43+F43+G43+I43+J43+K43+L43</f>
        <v>313</v>
      </c>
      <c r="C43" s="87">
        <v>41</v>
      </c>
      <c r="D43" s="87">
        <v>32</v>
      </c>
      <c r="E43" s="87">
        <v>24</v>
      </c>
      <c r="F43" s="87">
        <v>31</v>
      </c>
      <c r="G43" s="87">
        <v>34</v>
      </c>
      <c r="H43" s="36">
        <f>+C43+D43+E43+F43+G43</f>
        <v>162</v>
      </c>
      <c r="I43" s="87">
        <v>44</v>
      </c>
      <c r="J43" s="87">
        <v>39</v>
      </c>
      <c r="K43" s="31">
        <v>36</v>
      </c>
      <c r="L43" s="87">
        <v>32</v>
      </c>
      <c r="M43" s="86">
        <f>+I43+J43+K43+L43</f>
        <v>151</v>
      </c>
      <c r="N43" s="100"/>
      <c r="O43" s="43"/>
      <c r="P43" s="43"/>
    </row>
    <row r="44" spans="1:16" ht="15">
      <c r="A44" s="29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62"/>
      <c r="M44" s="69"/>
      <c r="N44" s="100"/>
      <c r="O44" s="43"/>
      <c r="P44" s="43"/>
    </row>
    <row r="45" spans="1:16" ht="15">
      <c r="A45" s="72" t="s">
        <v>44</v>
      </c>
      <c r="B45" s="68">
        <f>+C45+D45+E45+F45+G45+I45+J45+K45+L45</f>
        <v>2425</v>
      </c>
      <c r="C45" s="98">
        <f>C46+C47</f>
        <v>301</v>
      </c>
      <c r="D45" s="98">
        <f>D46+D47</f>
        <v>284</v>
      </c>
      <c r="E45" s="98">
        <f>E46+E47</f>
        <v>273</v>
      </c>
      <c r="F45" s="98">
        <f>F46+F47</f>
        <v>299</v>
      </c>
      <c r="G45" s="98">
        <f>G46+G47</f>
        <v>284</v>
      </c>
      <c r="H45" s="36">
        <f>+C45+D45+E45+F45+G45</f>
        <v>1441</v>
      </c>
      <c r="I45" s="31">
        <f>I46+I47</f>
        <v>271</v>
      </c>
      <c r="J45" s="31">
        <f>J46+J47</f>
        <v>241</v>
      </c>
      <c r="K45" s="31">
        <f>K46+K47</f>
        <v>251</v>
      </c>
      <c r="L45" s="31">
        <f>L46+L47</f>
        <v>221</v>
      </c>
      <c r="M45" s="86">
        <f>+I45+J45+K45+L45</f>
        <v>984</v>
      </c>
      <c r="N45" s="100"/>
      <c r="O45" s="43"/>
      <c r="P45" s="43"/>
    </row>
    <row r="46" spans="1:16" ht="15">
      <c r="A46" s="48" t="s">
        <v>47</v>
      </c>
      <c r="B46" s="68">
        <f>+C46+D46+E46+F46+G46+I46+J46+K46+L46</f>
        <v>1284</v>
      </c>
      <c r="C46" s="87">
        <v>149</v>
      </c>
      <c r="D46" s="87">
        <v>145</v>
      </c>
      <c r="E46" s="87">
        <v>151</v>
      </c>
      <c r="F46" s="31">
        <v>158</v>
      </c>
      <c r="G46" s="31">
        <v>146</v>
      </c>
      <c r="H46" s="36">
        <f>+C46+D46+E46+F46+G46</f>
        <v>749</v>
      </c>
      <c r="I46" s="87">
        <v>134</v>
      </c>
      <c r="J46" s="87">
        <v>135</v>
      </c>
      <c r="K46" s="87">
        <v>138</v>
      </c>
      <c r="L46" s="87">
        <v>128</v>
      </c>
      <c r="M46" s="86">
        <f>+I46+J46+K46+L46</f>
        <v>535</v>
      </c>
      <c r="N46" s="100"/>
      <c r="O46" s="43"/>
      <c r="P46" s="43"/>
    </row>
    <row r="47" spans="1:16" ht="15">
      <c r="A47" s="48" t="s">
        <v>46</v>
      </c>
      <c r="B47" s="68">
        <f>+C47+D47+E47+F47+G47+I47+J47+K47+L47</f>
        <v>1141</v>
      </c>
      <c r="C47" s="87">
        <v>152</v>
      </c>
      <c r="D47" s="87">
        <v>139</v>
      </c>
      <c r="E47" s="87">
        <v>122</v>
      </c>
      <c r="F47" s="31">
        <v>141</v>
      </c>
      <c r="G47" s="31">
        <v>138</v>
      </c>
      <c r="H47" s="36">
        <f>+C47+D47+E47+F47+G47</f>
        <v>692</v>
      </c>
      <c r="I47" s="87">
        <v>137</v>
      </c>
      <c r="J47" s="87">
        <v>106</v>
      </c>
      <c r="K47" s="87">
        <v>113</v>
      </c>
      <c r="L47" s="87">
        <v>93</v>
      </c>
      <c r="M47" s="86">
        <f>+I47+J47+K47+L47</f>
        <v>449</v>
      </c>
      <c r="N47" s="100"/>
      <c r="O47" s="43"/>
      <c r="P47" s="43"/>
    </row>
    <row r="48" spans="1:16" ht="18" customHeight="1">
      <c r="A48" s="29" t="s">
        <v>18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63"/>
      <c r="M48" s="69"/>
      <c r="N48" s="100"/>
      <c r="O48" s="43"/>
      <c r="P48" s="43"/>
    </row>
    <row r="49" spans="1:16" ht="15">
      <c r="A49" s="72" t="s">
        <v>44</v>
      </c>
      <c r="B49" s="68">
        <f>+C49+D49+E49+F49+G49+I49+J49+K49+L49</f>
        <v>594</v>
      </c>
      <c r="C49" s="31">
        <f>C50+C51</f>
        <v>58</v>
      </c>
      <c r="D49" s="31">
        <f>D50+D51</f>
        <v>66</v>
      </c>
      <c r="E49" s="31">
        <f>E50+E51</f>
        <v>65</v>
      </c>
      <c r="F49" s="31">
        <f>F50+F51</f>
        <v>63</v>
      </c>
      <c r="G49" s="31">
        <f>G50+G51</f>
        <v>70</v>
      </c>
      <c r="H49" s="36">
        <f>+C49+D49+E49+F49+G49</f>
        <v>322</v>
      </c>
      <c r="I49" s="31">
        <f>I50+I51</f>
        <v>56</v>
      </c>
      <c r="J49" s="31">
        <f>J50+J51</f>
        <v>87</v>
      </c>
      <c r="K49" s="31">
        <f>K50+K51</f>
        <v>70</v>
      </c>
      <c r="L49" s="31">
        <f>L50+L51</f>
        <v>59</v>
      </c>
      <c r="M49" s="86">
        <f>+I49+J49+K49+L49</f>
        <v>272</v>
      </c>
      <c r="N49" s="100"/>
      <c r="O49" s="43"/>
      <c r="P49" s="43"/>
    </row>
    <row r="50" spans="1:16" ht="15">
      <c r="A50" s="48" t="s">
        <v>47</v>
      </c>
      <c r="B50" s="68">
        <f>+C50+D50+E50+F50+G50+I50+J50+K50+L50</f>
        <v>307</v>
      </c>
      <c r="C50" s="87">
        <v>38</v>
      </c>
      <c r="D50" s="87">
        <v>40</v>
      </c>
      <c r="E50" s="87">
        <v>33</v>
      </c>
      <c r="F50" s="87">
        <v>26</v>
      </c>
      <c r="G50" s="87">
        <v>42</v>
      </c>
      <c r="H50" s="36">
        <f>+C50+D50+E50+F50+G50</f>
        <v>179</v>
      </c>
      <c r="I50" s="87">
        <v>26</v>
      </c>
      <c r="J50" s="87">
        <v>37</v>
      </c>
      <c r="K50" s="87">
        <v>32</v>
      </c>
      <c r="L50" s="87">
        <v>33</v>
      </c>
      <c r="M50" s="86">
        <f>+I50+J50+K50+L50</f>
        <v>128</v>
      </c>
      <c r="N50" s="100"/>
      <c r="O50" s="43"/>
      <c r="P50" s="43"/>
    </row>
    <row r="51" spans="1:16" ht="15">
      <c r="A51" s="48" t="s">
        <v>46</v>
      </c>
      <c r="B51" s="68">
        <f>+C51+D51+E51+F51+G51+I51+J51+K51+L51</f>
        <v>287</v>
      </c>
      <c r="C51" s="87">
        <v>20</v>
      </c>
      <c r="D51" s="87">
        <v>26</v>
      </c>
      <c r="E51" s="87">
        <v>32</v>
      </c>
      <c r="F51" s="87">
        <v>37</v>
      </c>
      <c r="G51" s="87">
        <v>28</v>
      </c>
      <c r="H51" s="36">
        <f>+C51+D51+E51+F51+G51</f>
        <v>143</v>
      </c>
      <c r="I51" s="87">
        <v>30</v>
      </c>
      <c r="J51" s="87">
        <v>50</v>
      </c>
      <c r="K51" s="87">
        <v>38</v>
      </c>
      <c r="L51" s="87">
        <v>26</v>
      </c>
      <c r="M51" s="86">
        <f>+I51+J51+K51+L51</f>
        <v>144</v>
      </c>
      <c r="N51" s="100"/>
      <c r="O51" s="43"/>
      <c r="P51" s="43"/>
    </row>
    <row r="52" spans="1:16" ht="15">
      <c r="A52" s="29" t="s">
        <v>50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2"/>
      <c r="M52" s="69"/>
      <c r="N52" s="100"/>
      <c r="O52" s="43"/>
      <c r="P52" s="43"/>
    </row>
    <row r="53" spans="1:16" ht="15">
      <c r="A53" s="72" t="s">
        <v>44</v>
      </c>
      <c r="B53" s="68">
        <f>+C53+D53+E53+F53+G53+I53+J53+K53+L53</f>
        <v>7223</v>
      </c>
      <c r="C53" s="31">
        <f>C54+C55</f>
        <v>747</v>
      </c>
      <c r="D53" s="31">
        <f>D54+D55</f>
        <v>777</v>
      </c>
      <c r="E53" s="31">
        <f>E54+E55</f>
        <v>755</v>
      </c>
      <c r="F53" s="31">
        <f>F54+F55</f>
        <v>782</v>
      </c>
      <c r="G53" s="31">
        <f>G54+G55</f>
        <v>817</v>
      </c>
      <c r="H53" s="36">
        <f>+C53+D53+E53+F53+G53</f>
        <v>3878</v>
      </c>
      <c r="I53" s="31">
        <f>I54+I55</f>
        <v>853</v>
      </c>
      <c r="J53" s="31">
        <f>J54+J55</f>
        <v>826</v>
      </c>
      <c r="K53" s="31">
        <f>K54+K55</f>
        <v>857</v>
      </c>
      <c r="L53" s="31">
        <f>L54+L55</f>
        <v>809</v>
      </c>
      <c r="M53" s="86">
        <f>+I53+J53+K53+L53</f>
        <v>3345</v>
      </c>
      <c r="N53" s="100"/>
      <c r="O53" s="43"/>
      <c r="P53" s="43"/>
    </row>
    <row r="54" spans="1:16" ht="15">
      <c r="A54" s="48" t="s">
        <v>47</v>
      </c>
      <c r="B54" s="68">
        <f>+C54+D54+E54+F54+G54+I54+J54+K54+L54</f>
        <v>3807</v>
      </c>
      <c r="C54" s="87">
        <v>399</v>
      </c>
      <c r="D54" s="87">
        <v>387</v>
      </c>
      <c r="E54" s="87">
        <v>400</v>
      </c>
      <c r="F54" s="31">
        <v>402</v>
      </c>
      <c r="G54" s="87">
        <v>442</v>
      </c>
      <c r="H54" s="36">
        <f>+C54+D54+E54+F54+G54</f>
        <v>2030</v>
      </c>
      <c r="I54" s="87">
        <v>434</v>
      </c>
      <c r="J54" s="87">
        <v>454</v>
      </c>
      <c r="K54" s="87">
        <v>460</v>
      </c>
      <c r="L54" s="31">
        <v>429</v>
      </c>
      <c r="M54" s="86">
        <f>+I54+J54+K54+L54</f>
        <v>1777</v>
      </c>
      <c r="N54" s="100"/>
      <c r="O54" s="43"/>
      <c r="P54" s="43"/>
    </row>
    <row r="55" spans="1:16" ht="15">
      <c r="A55" s="48" t="s">
        <v>46</v>
      </c>
      <c r="B55" s="68">
        <f>+C55+D55+E55+F55+G55+I55+J55+K55+L55</f>
        <v>3416</v>
      </c>
      <c r="C55" s="87">
        <v>348</v>
      </c>
      <c r="D55" s="87">
        <v>390</v>
      </c>
      <c r="E55" s="87">
        <v>355</v>
      </c>
      <c r="F55" s="31">
        <v>380</v>
      </c>
      <c r="G55" s="87">
        <v>375</v>
      </c>
      <c r="H55" s="36">
        <f>+C55+D55+E55+F55+G55</f>
        <v>1848</v>
      </c>
      <c r="I55" s="87">
        <v>419</v>
      </c>
      <c r="J55" s="87">
        <v>372</v>
      </c>
      <c r="K55" s="87">
        <v>397</v>
      </c>
      <c r="L55" s="31">
        <v>380</v>
      </c>
      <c r="M55" s="86">
        <f>+I55+J55+K55+L55</f>
        <v>1568</v>
      </c>
      <c r="N55" s="100"/>
      <c r="O55" s="43"/>
      <c r="P55" s="43"/>
    </row>
    <row r="56" spans="1:16" s="22" customFormat="1" ht="15">
      <c r="A56" s="29" t="s">
        <v>25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2"/>
      <c r="M56" s="69"/>
      <c r="N56" s="100"/>
      <c r="O56" s="43"/>
      <c r="P56" s="43"/>
    </row>
    <row r="57" spans="1:16" s="22" customFormat="1" ht="15">
      <c r="A57" s="72" t="s">
        <v>44</v>
      </c>
      <c r="B57" s="68">
        <f>+C57+D57+E57+F57+G57+I57+J57+K57+L57</f>
        <v>480</v>
      </c>
      <c r="C57" s="31">
        <f>C58+C59</f>
        <v>53</v>
      </c>
      <c r="D57" s="31">
        <f>D58+D59</f>
        <v>38</v>
      </c>
      <c r="E57" s="31">
        <f>E58+E59</f>
        <v>48</v>
      </c>
      <c r="F57" s="31">
        <f>F58+F59</f>
        <v>53</v>
      </c>
      <c r="G57" s="31">
        <f>G58+G59</f>
        <v>52</v>
      </c>
      <c r="H57" s="36">
        <f>+C57+D57+E57+F57+G57</f>
        <v>244</v>
      </c>
      <c r="I57" s="31">
        <f>I58+I59</f>
        <v>68</v>
      </c>
      <c r="J57" s="31">
        <f>J58+J59</f>
        <v>52</v>
      </c>
      <c r="K57" s="31">
        <f>K58+K59</f>
        <v>53</v>
      </c>
      <c r="L57" s="31">
        <f>L58+L59</f>
        <v>63</v>
      </c>
      <c r="M57" s="86">
        <f>+I57+J57+K57+L57</f>
        <v>236</v>
      </c>
      <c r="N57" s="100"/>
      <c r="O57" s="43"/>
      <c r="P57" s="43"/>
    </row>
    <row r="58" spans="1:16" s="22" customFormat="1" ht="15">
      <c r="A58" s="48" t="s">
        <v>47</v>
      </c>
      <c r="B58" s="68">
        <f>+C58+D58+E58+F58+G58+I58+J58+K58+L58</f>
        <v>242</v>
      </c>
      <c r="C58" s="87">
        <v>29</v>
      </c>
      <c r="D58" s="87">
        <v>17</v>
      </c>
      <c r="E58" s="87">
        <v>27</v>
      </c>
      <c r="F58" s="87">
        <v>24</v>
      </c>
      <c r="G58" s="87">
        <v>30</v>
      </c>
      <c r="H58" s="36">
        <f>+C58+D58+E58+F58+G58</f>
        <v>127</v>
      </c>
      <c r="I58" s="87">
        <v>35</v>
      </c>
      <c r="J58" s="87">
        <v>23</v>
      </c>
      <c r="K58" s="87">
        <v>24</v>
      </c>
      <c r="L58" s="87">
        <v>33</v>
      </c>
      <c r="M58" s="86">
        <f>+I58+J58+K58+L58</f>
        <v>115</v>
      </c>
      <c r="N58" s="100"/>
      <c r="O58" s="43"/>
      <c r="P58" s="43"/>
    </row>
    <row r="59" spans="1:16" s="22" customFormat="1" ht="15">
      <c r="A59" s="48" t="s">
        <v>46</v>
      </c>
      <c r="B59" s="68">
        <f>+C59+D59+E59+F59+G59+I59+J59+K59+L59</f>
        <v>238</v>
      </c>
      <c r="C59" s="87">
        <v>24</v>
      </c>
      <c r="D59" s="87">
        <v>21</v>
      </c>
      <c r="E59" s="87">
        <v>21</v>
      </c>
      <c r="F59" s="87">
        <v>29</v>
      </c>
      <c r="G59" s="87">
        <v>22</v>
      </c>
      <c r="H59" s="36">
        <f>+C59+D59+E59+F59+G59</f>
        <v>117</v>
      </c>
      <c r="I59" s="87">
        <v>33</v>
      </c>
      <c r="J59" s="87">
        <v>29</v>
      </c>
      <c r="K59" s="87">
        <v>29</v>
      </c>
      <c r="L59" s="87">
        <v>30</v>
      </c>
      <c r="M59" s="86">
        <f>+I59+J59+K59+L59</f>
        <v>121</v>
      </c>
      <c r="N59" s="100"/>
      <c r="O59" s="43"/>
      <c r="P59" s="43"/>
    </row>
    <row r="60" spans="1:16" ht="15">
      <c r="A60" s="29" t="s">
        <v>19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64"/>
      <c r="M60" s="69"/>
      <c r="N60" s="100"/>
      <c r="O60" s="43"/>
      <c r="P60" s="43"/>
    </row>
    <row r="61" spans="1:16" ht="15">
      <c r="A61" s="72" t="s">
        <v>44</v>
      </c>
      <c r="B61" s="68">
        <f>+C61+D61+E61+F61+G61+I61+J61+K61+L61</f>
        <v>980</v>
      </c>
      <c r="C61" s="31">
        <f>C62+C63</f>
        <v>103</v>
      </c>
      <c r="D61" s="31">
        <f>D62+D63</f>
        <v>119</v>
      </c>
      <c r="E61" s="31">
        <f>E62+E63</f>
        <v>113</v>
      </c>
      <c r="F61" s="31">
        <f>F62+F63</f>
        <v>101</v>
      </c>
      <c r="G61" s="31">
        <f>G62+G63</f>
        <v>85</v>
      </c>
      <c r="H61" s="36">
        <f>+C61+D61+E61+F61+G61</f>
        <v>521</v>
      </c>
      <c r="I61" s="31">
        <f>I62+I63</f>
        <v>122</v>
      </c>
      <c r="J61" s="31">
        <f>J62+J63</f>
        <v>113</v>
      </c>
      <c r="K61" s="31">
        <f>K62+K63</f>
        <v>97</v>
      </c>
      <c r="L61" s="31">
        <f>L62+L63</f>
        <v>127</v>
      </c>
      <c r="M61" s="86">
        <f>+I61+J61+K61+L61</f>
        <v>459</v>
      </c>
      <c r="N61" s="100"/>
      <c r="O61" s="43"/>
      <c r="P61" s="43"/>
    </row>
    <row r="62" spans="1:16" ht="15">
      <c r="A62" s="48" t="s">
        <v>47</v>
      </c>
      <c r="B62" s="68">
        <f>+C62+D62+E62+F62+G62+I62+J62+K62+L62</f>
        <v>493</v>
      </c>
      <c r="C62" s="87">
        <v>47</v>
      </c>
      <c r="D62" s="87">
        <v>55</v>
      </c>
      <c r="E62" s="87">
        <v>61</v>
      </c>
      <c r="F62" s="87">
        <v>60</v>
      </c>
      <c r="G62" s="87">
        <v>36</v>
      </c>
      <c r="H62" s="36">
        <f>+C62+D62+E62+F62+G62</f>
        <v>259</v>
      </c>
      <c r="I62" s="87">
        <v>66</v>
      </c>
      <c r="J62" s="87">
        <v>52</v>
      </c>
      <c r="K62" s="87">
        <v>47</v>
      </c>
      <c r="L62" s="87">
        <v>69</v>
      </c>
      <c r="M62" s="86">
        <f>+I62+J62+K62+L62</f>
        <v>234</v>
      </c>
      <c r="N62" s="100"/>
      <c r="O62" s="43"/>
      <c r="P62" s="43"/>
    </row>
    <row r="63" spans="1:16" ht="15">
      <c r="A63" s="48" t="s">
        <v>46</v>
      </c>
      <c r="B63" s="68">
        <f>+C63+D63+E63+F63+G63+I63+J63+K63+L63</f>
        <v>487</v>
      </c>
      <c r="C63" s="87">
        <v>56</v>
      </c>
      <c r="D63" s="87">
        <v>64</v>
      </c>
      <c r="E63" s="87">
        <v>52</v>
      </c>
      <c r="F63" s="87">
        <v>41</v>
      </c>
      <c r="G63" s="87">
        <v>49</v>
      </c>
      <c r="H63" s="36">
        <f>+C63+D63+E63+F63+G63</f>
        <v>262</v>
      </c>
      <c r="I63" s="87">
        <v>56</v>
      </c>
      <c r="J63" s="87">
        <v>61</v>
      </c>
      <c r="K63" s="87">
        <v>50</v>
      </c>
      <c r="L63" s="87">
        <v>58</v>
      </c>
      <c r="M63" s="86">
        <f>+I63+J63+K63+L63</f>
        <v>225</v>
      </c>
      <c r="N63" s="100"/>
      <c r="O63" s="43"/>
      <c r="P63" s="43"/>
    </row>
    <row r="64" spans="1:16" ht="15">
      <c r="A64" s="29" t="s">
        <v>51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2"/>
      <c r="M64" s="69"/>
      <c r="N64" s="100"/>
      <c r="O64" s="43"/>
      <c r="P64" s="43"/>
    </row>
    <row r="65" spans="1:16" ht="15">
      <c r="A65" s="76" t="s">
        <v>78</v>
      </c>
      <c r="B65" s="68">
        <f>+C65+D65+E65+F65+G65+I65+J65+K65+L65</f>
        <v>160</v>
      </c>
      <c r="C65" s="31">
        <f>C66+C67</f>
        <v>18</v>
      </c>
      <c r="D65" s="31">
        <f>D66+D67</f>
        <v>18</v>
      </c>
      <c r="E65" s="31">
        <f>E66+E67</f>
        <v>20</v>
      </c>
      <c r="F65" s="31">
        <f>F66+F67</f>
        <v>14</v>
      </c>
      <c r="G65" s="31">
        <f>G66+G67</f>
        <v>13</v>
      </c>
      <c r="H65" s="68">
        <f>+C65+D65+E65+F65+G65</f>
        <v>83</v>
      </c>
      <c r="I65" s="31">
        <f>I66+I67</f>
        <v>16</v>
      </c>
      <c r="J65" s="31">
        <f>J66+J67</f>
        <v>19</v>
      </c>
      <c r="K65" s="31">
        <f>K66+K67</f>
        <v>20</v>
      </c>
      <c r="L65" s="31">
        <f>L66+L67</f>
        <v>22</v>
      </c>
      <c r="M65" s="86">
        <f>+I65+J65+K65+L65</f>
        <v>77</v>
      </c>
      <c r="N65" s="100"/>
      <c r="O65" s="43"/>
      <c r="P65" s="43"/>
    </row>
    <row r="66" spans="1:16" ht="15">
      <c r="A66" s="77" t="s">
        <v>79</v>
      </c>
      <c r="B66" s="68">
        <f>+C66+D66+E66+F66+G66+I66+J66+K66+L66</f>
        <v>73</v>
      </c>
      <c r="C66" s="87">
        <v>10</v>
      </c>
      <c r="D66" s="87">
        <v>8</v>
      </c>
      <c r="E66" s="87">
        <v>9</v>
      </c>
      <c r="F66" s="87">
        <v>4</v>
      </c>
      <c r="G66" s="87">
        <v>6</v>
      </c>
      <c r="H66" s="36">
        <f>+C66+D66+E66+F66+G66</f>
        <v>37</v>
      </c>
      <c r="I66" s="87">
        <v>8</v>
      </c>
      <c r="J66" s="87">
        <v>11</v>
      </c>
      <c r="K66" s="87">
        <v>9</v>
      </c>
      <c r="L66" s="87">
        <v>8</v>
      </c>
      <c r="M66" s="86">
        <f>+I66+J66+K66+L66</f>
        <v>36</v>
      </c>
      <c r="N66" s="100"/>
      <c r="O66" s="43"/>
      <c r="P66" s="43"/>
    </row>
    <row r="67" spans="1:16" ht="15">
      <c r="A67" s="78" t="s">
        <v>80</v>
      </c>
      <c r="B67" s="68">
        <f>+C67+D67+E67+F67+G67+I67+J67+K67+L67</f>
        <v>87</v>
      </c>
      <c r="C67" s="87">
        <v>8</v>
      </c>
      <c r="D67" s="87">
        <v>10</v>
      </c>
      <c r="E67" s="87">
        <v>11</v>
      </c>
      <c r="F67" s="87">
        <v>10</v>
      </c>
      <c r="G67" s="87">
        <v>7</v>
      </c>
      <c r="H67" s="36">
        <f>+C67+D67+E67+F67+G67</f>
        <v>46</v>
      </c>
      <c r="I67" s="87">
        <v>8</v>
      </c>
      <c r="J67" s="87">
        <v>8</v>
      </c>
      <c r="K67" s="87">
        <v>11</v>
      </c>
      <c r="L67" s="87">
        <v>14</v>
      </c>
      <c r="M67" s="86">
        <f>+I67+J67+K67+L67</f>
        <v>41</v>
      </c>
      <c r="N67" s="100"/>
      <c r="O67" s="43"/>
      <c r="P67" s="43"/>
    </row>
    <row r="68" spans="1:16" ht="16.5" customHeight="1">
      <c r="A68" s="29" t="s">
        <v>20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2"/>
      <c r="M68" s="69"/>
      <c r="N68" s="100"/>
      <c r="O68" s="43"/>
      <c r="P68" s="43"/>
    </row>
    <row r="69" spans="1:16" ht="15">
      <c r="A69" s="72" t="s">
        <v>44</v>
      </c>
      <c r="B69" s="68">
        <f>+C69+D69+E69+F69+G69+I69+J69+K69+L69</f>
        <v>1949</v>
      </c>
      <c r="C69" s="31">
        <f>C70+C71</f>
        <v>159</v>
      </c>
      <c r="D69" s="31">
        <f>D70+D71</f>
        <v>222</v>
      </c>
      <c r="E69" s="31">
        <f>E70+E71</f>
        <v>193</v>
      </c>
      <c r="F69" s="31">
        <f>F70+F71</f>
        <v>200</v>
      </c>
      <c r="G69" s="31">
        <f>G70+G71</f>
        <v>219</v>
      </c>
      <c r="H69" s="36">
        <f>+C69+D69+E69+F69+G69</f>
        <v>993</v>
      </c>
      <c r="I69" s="31">
        <f>I70+I71</f>
        <v>221</v>
      </c>
      <c r="J69" s="31">
        <f>J70+J71</f>
        <v>247</v>
      </c>
      <c r="K69" s="31">
        <f>K70+K71</f>
        <v>241</v>
      </c>
      <c r="L69" s="31">
        <f>L70+L71</f>
        <v>247</v>
      </c>
      <c r="M69" s="86">
        <f>+I69+J69+K69+L69</f>
        <v>956</v>
      </c>
      <c r="N69" s="100"/>
      <c r="O69" s="43"/>
      <c r="P69" s="43"/>
    </row>
    <row r="70" spans="1:16" ht="15">
      <c r="A70" s="48" t="s">
        <v>47</v>
      </c>
      <c r="B70" s="68">
        <f>+C70+D70+E70+F70+G70+I70+J70+K70+L70</f>
        <v>1009</v>
      </c>
      <c r="C70" s="87">
        <v>82</v>
      </c>
      <c r="D70" s="87">
        <v>129</v>
      </c>
      <c r="E70" s="87">
        <v>95</v>
      </c>
      <c r="F70" s="87">
        <v>106</v>
      </c>
      <c r="G70" s="87">
        <v>108</v>
      </c>
      <c r="H70" s="36">
        <f>+C70+D70+E70+F70+G70</f>
        <v>520</v>
      </c>
      <c r="I70" s="87">
        <v>108</v>
      </c>
      <c r="J70" s="87">
        <v>135</v>
      </c>
      <c r="K70" s="87">
        <v>124</v>
      </c>
      <c r="L70" s="87">
        <v>122</v>
      </c>
      <c r="M70" s="86">
        <f>+I70+J70+K70+L70</f>
        <v>489</v>
      </c>
      <c r="N70" s="100"/>
      <c r="O70" s="43"/>
      <c r="P70" s="43"/>
    </row>
    <row r="71" spans="1:16" ht="15">
      <c r="A71" s="48" t="s">
        <v>46</v>
      </c>
      <c r="B71" s="68">
        <f>+C71+D71+E71+F71+G71+I71+J71+K71+L71</f>
        <v>940</v>
      </c>
      <c r="C71" s="87">
        <v>77</v>
      </c>
      <c r="D71" s="87">
        <v>93</v>
      </c>
      <c r="E71" s="87">
        <v>98</v>
      </c>
      <c r="F71" s="87">
        <v>94</v>
      </c>
      <c r="G71" s="87">
        <v>111</v>
      </c>
      <c r="H71" s="36">
        <f>+C71+D71+E71+F71+G71</f>
        <v>473</v>
      </c>
      <c r="I71" s="87">
        <v>113</v>
      </c>
      <c r="J71" s="87">
        <v>112</v>
      </c>
      <c r="K71" s="87">
        <v>117</v>
      </c>
      <c r="L71" s="87">
        <v>125</v>
      </c>
      <c r="M71" s="86">
        <f>+I71+J71+K71+L71</f>
        <v>467</v>
      </c>
      <c r="N71" s="100"/>
      <c r="O71" s="43"/>
      <c r="P71" s="43"/>
    </row>
    <row r="72" spans="1:16" ht="15.75" customHeight="1">
      <c r="A72" s="29" t="s">
        <v>21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2"/>
      <c r="M72" s="69"/>
      <c r="N72" s="100"/>
      <c r="O72" s="43"/>
      <c r="P72" s="43"/>
    </row>
    <row r="73" spans="1:16" ht="15">
      <c r="A73" s="72" t="s">
        <v>44</v>
      </c>
      <c r="B73" s="68">
        <f>+C73+D73+E73+F73+G73+I73+J73+K73+L73</f>
        <v>23111</v>
      </c>
      <c r="C73" s="31">
        <f>C74+C75</f>
        <v>2647</v>
      </c>
      <c r="D73" s="31">
        <f>D74+D75</f>
        <v>2656</v>
      </c>
      <c r="E73" s="31">
        <f>E74+E75</f>
        <v>2540</v>
      </c>
      <c r="F73" s="31">
        <f>F74+F75</f>
        <v>2606</v>
      </c>
      <c r="G73" s="31">
        <f>G74+G75</f>
        <v>2594</v>
      </c>
      <c r="H73" s="36">
        <f>+C73+D73+E73+F73+G73</f>
        <v>13043</v>
      </c>
      <c r="I73" s="31">
        <f>I74+I75</f>
        <v>2508</v>
      </c>
      <c r="J73" s="31">
        <f>J74+J75</f>
        <v>2660</v>
      </c>
      <c r="K73" s="31">
        <f>K74+K75</f>
        <v>2487</v>
      </c>
      <c r="L73" s="31">
        <f>L74+L75</f>
        <v>2413</v>
      </c>
      <c r="M73" s="86">
        <f>+I73+J73+K73+L73</f>
        <v>10068</v>
      </c>
      <c r="N73" s="100"/>
      <c r="O73" s="43"/>
      <c r="P73" s="43"/>
    </row>
    <row r="74" spans="1:16" ht="15">
      <c r="A74" s="48" t="s">
        <v>47</v>
      </c>
      <c r="B74" s="68">
        <f>+C74+D74+E74+F74+G74+I74+J74+K74+L74</f>
        <v>12078</v>
      </c>
      <c r="C74" s="87">
        <v>1392</v>
      </c>
      <c r="D74" s="87">
        <v>1378</v>
      </c>
      <c r="E74" s="87">
        <v>1344</v>
      </c>
      <c r="F74" s="87">
        <v>1327</v>
      </c>
      <c r="G74" s="87">
        <v>1374</v>
      </c>
      <c r="H74" s="36">
        <f>+C74+D74+E74+F74+G74</f>
        <v>6815</v>
      </c>
      <c r="I74" s="87">
        <v>1286</v>
      </c>
      <c r="J74" s="87">
        <v>1437</v>
      </c>
      <c r="K74" s="87">
        <v>1268</v>
      </c>
      <c r="L74" s="87">
        <v>1272</v>
      </c>
      <c r="M74" s="86">
        <f>+I74+J74+K74+L74</f>
        <v>5263</v>
      </c>
      <c r="N74" s="100"/>
      <c r="O74" s="43"/>
      <c r="P74" s="43"/>
    </row>
    <row r="75" spans="1:16" ht="15">
      <c r="A75" s="48" t="s">
        <v>46</v>
      </c>
      <c r="B75" s="68">
        <f>+C75+D75+E75+F75+G75+I75+J75+K75+L75</f>
        <v>11033</v>
      </c>
      <c r="C75" s="87">
        <v>1255</v>
      </c>
      <c r="D75" s="87">
        <v>1278</v>
      </c>
      <c r="E75" s="87">
        <v>1196</v>
      </c>
      <c r="F75" s="87">
        <v>1279</v>
      </c>
      <c r="G75" s="87">
        <v>1220</v>
      </c>
      <c r="H75" s="36">
        <f>+C75+D75+E75+F75+G75</f>
        <v>6228</v>
      </c>
      <c r="I75" s="87">
        <v>1222</v>
      </c>
      <c r="J75" s="87">
        <v>1223</v>
      </c>
      <c r="K75" s="87">
        <v>1219</v>
      </c>
      <c r="L75" s="87">
        <v>1141</v>
      </c>
      <c r="M75" s="86">
        <f>+I75+J75+K75+L75</f>
        <v>4805</v>
      </c>
      <c r="N75" s="100"/>
      <c r="O75" s="43"/>
      <c r="P75" s="43"/>
    </row>
    <row r="76" spans="1:16" ht="15">
      <c r="A76" s="29" t="s">
        <v>52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62"/>
      <c r="M76" s="69"/>
      <c r="N76" s="100"/>
      <c r="O76" s="43"/>
      <c r="P76" s="43"/>
    </row>
    <row r="77" spans="1:16" ht="15">
      <c r="A77" s="72" t="s">
        <v>44</v>
      </c>
      <c r="B77" s="68">
        <f>+C77+D77+E77+F77+G77+I77+J77+K77+L77</f>
        <v>2985</v>
      </c>
      <c r="C77" s="31">
        <f>C78+C79</f>
        <v>322</v>
      </c>
      <c r="D77" s="31">
        <f>D78+D79</f>
        <v>328</v>
      </c>
      <c r="E77" s="31">
        <f>E78+E79</f>
        <v>317</v>
      </c>
      <c r="F77" s="31">
        <f>F78+F79</f>
        <v>287</v>
      </c>
      <c r="G77" s="31">
        <f>G78+G79</f>
        <v>346</v>
      </c>
      <c r="H77" s="36">
        <f>+C77+D77+E77+F77+G77</f>
        <v>1600</v>
      </c>
      <c r="I77" s="31">
        <f>I78+I79</f>
        <v>342</v>
      </c>
      <c r="J77" s="31">
        <f>J78+J79</f>
        <v>364</v>
      </c>
      <c r="K77" s="31">
        <f>K78+K79</f>
        <v>353</v>
      </c>
      <c r="L77" s="31">
        <f>L78+L79</f>
        <v>326</v>
      </c>
      <c r="M77" s="86">
        <f>+I77+J77+K77+L77</f>
        <v>1385</v>
      </c>
      <c r="N77" s="100"/>
      <c r="O77" s="43"/>
      <c r="P77" s="43"/>
    </row>
    <row r="78" spans="1:16" ht="15">
      <c r="A78" s="48" t="s">
        <v>47</v>
      </c>
      <c r="B78" s="68">
        <f>+C78+D78+E78+F78+G78+I78+J78+K78+L78</f>
        <v>1581</v>
      </c>
      <c r="C78" s="87">
        <v>179</v>
      </c>
      <c r="D78" s="87">
        <v>164</v>
      </c>
      <c r="E78" s="87">
        <v>174</v>
      </c>
      <c r="F78" s="87">
        <v>153</v>
      </c>
      <c r="G78" s="87">
        <v>170</v>
      </c>
      <c r="H78" s="36">
        <f>+C78+D78+E78+F78+G78</f>
        <v>840</v>
      </c>
      <c r="I78" s="87">
        <v>175</v>
      </c>
      <c r="J78" s="87">
        <v>193</v>
      </c>
      <c r="K78" s="87">
        <v>199</v>
      </c>
      <c r="L78" s="87">
        <v>174</v>
      </c>
      <c r="M78" s="86">
        <f>+I78+J78+K78+L78</f>
        <v>741</v>
      </c>
      <c r="N78" s="100"/>
      <c r="O78" s="43"/>
      <c r="P78" s="43"/>
    </row>
    <row r="79" spans="1:16" ht="15">
      <c r="A79" s="48" t="s">
        <v>46</v>
      </c>
      <c r="B79" s="68">
        <f>+C79+D79+E79+F79+G79+I79+J79+K79+L79</f>
        <v>1404</v>
      </c>
      <c r="C79" s="87">
        <v>143</v>
      </c>
      <c r="D79" s="87">
        <v>164</v>
      </c>
      <c r="E79" s="87">
        <v>143</v>
      </c>
      <c r="F79" s="87">
        <v>134</v>
      </c>
      <c r="G79" s="87">
        <v>176</v>
      </c>
      <c r="H79" s="36">
        <f>+C79+D79+E79+F79+G79</f>
        <v>760</v>
      </c>
      <c r="I79" s="87">
        <v>167</v>
      </c>
      <c r="J79" s="87">
        <v>171</v>
      </c>
      <c r="K79" s="87">
        <v>154</v>
      </c>
      <c r="L79" s="87">
        <v>152</v>
      </c>
      <c r="M79" s="86">
        <f>+I79+J79+K79+L79</f>
        <v>644</v>
      </c>
      <c r="N79" s="100"/>
      <c r="O79" s="43"/>
      <c r="P79" s="43"/>
    </row>
    <row r="80" spans="1:16" ht="15">
      <c r="A80" s="29" t="s">
        <v>53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2"/>
      <c r="M80" s="69"/>
      <c r="N80" s="100"/>
      <c r="O80" s="43"/>
      <c r="P80" s="43"/>
    </row>
    <row r="81" spans="1:16" ht="15">
      <c r="A81" s="72" t="s">
        <v>44</v>
      </c>
      <c r="B81" s="68">
        <f>+C81+D81+E81+F81+G81+I81+J81+K81+L81</f>
        <v>92</v>
      </c>
      <c r="C81" s="31">
        <f>C82+C83</f>
        <v>9</v>
      </c>
      <c r="D81" s="31">
        <f>D82+D83</f>
        <v>14</v>
      </c>
      <c r="E81" s="31">
        <f>E82+E83</f>
        <v>6</v>
      </c>
      <c r="F81" s="31">
        <f>F82+F83</f>
        <v>10</v>
      </c>
      <c r="G81" s="31">
        <f>G82+G83</f>
        <v>13</v>
      </c>
      <c r="H81" s="36">
        <f>+C81+D81+E81+F81+G81</f>
        <v>52</v>
      </c>
      <c r="I81" s="31">
        <f>I82+I83</f>
        <v>6</v>
      </c>
      <c r="J81" s="31">
        <f>J82+J83</f>
        <v>14</v>
      </c>
      <c r="K81" s="31">
        <f>K82+K83</f>
        <v>14</v>
      </c>
      <c r="L81" s="31">
        <f>L82+L83</f>
        <v>6</v>
      </c>
      <c r="M81" s="86">
        <f>+I81+J81+K81+L81</f>
        <v>40</v>
      </c>
      <c r="N81" s="100"/>
      <c r="O81" s="43"/>
      <c r="P81" s="43"/>
    </row>
    <row r="82" spans="1:16" ht="15">
      <c r="A82" s="48" t="s">
        <v>47</v>
      </c>
      <c r="B82" s="68">
        <f>+C82+D82+E82+F82+G82+I82+J82+K82+L82</f>
        <v>42</v>
      </c>
      <c r="C82" s="87">
        <v>5</v>
      </c>
      <c r="D82" s="87">
        <v>4</v>
      </c>
      <c r="E82" s="87">
        <v>2</v>
      </c>
      <c r="F82" s="87">
        <v>5</v>
      </c>
      <c r="G82" s="87">
        <v>6</v>
      </c>
      <c r="H82" s="36">
        <f>+C82+D82+E82+F82+G82</f>
        <v>22</v>
      </c>
      <c r="I82" s="87">
        <v>2</v>
      </c>
      <c r="J82" s="87">
        <v>6</v>
      </c>
      <c r="K82" s="87">
        <v>7</v>
      </c>
      <c r="L82" s="87">
        <v>5</v>
      </c>
      <c r="M82" s="86">
        <f>+I82+J82+K82+L82</f>
        <v>20</v>
      </c>
      <c r="N82" s="100"/>
      <c r="O82" s="43"/>
      <c r="P82" s="43"/>
    </row>
    <row r="83" spans="1:16" ht="15">
      <c r="A83" s="48" t="s">
        <v>46</v>
      </c>
      <c r="B83" s="68">
        <f>+C83+D83+E83+F83+G83+I83+J83+K83+L83</f>
        <v>50</v>
      </c>
      <c r="C83" s="87">
        <v>4</v>
      </c>
      <c r="D83" s="87">
        <v>10</v>
      </c>
      <c r="E83" s="87">
        <v>4</v>
      </c>
      <c r="F83" s="87">
        <v>5</v>
      </c>
      <c r="G83" s="87">
        <v>7</v>
      </c>
      <c r="H83" s="36">
        <f>+C83+D83+E83+F83+G83</f>
        <v>30</v>
      </c>
      <c r="I83" s="87">
        <v>4</v>
      </c>
      <c r="J83" s="87">
        <v>8</v>
      </c>
      <c r="K83" s="87">
        <v>7</v>
      </c>
      <c r="L83" s="87">
        <v>1</v>
      </c>
      <c r="M83" s="86">
        <f>+I83+J83+K83+L83</f>
        <v>20</v>
      </c>
      <c r="N83" s="100"/>
      <c r="O83" s="43"/>
      <c r="P83" s="43"/>
    </row>
    <row r="84" spans="1:16" ht="15">
      <c r="A84" s="29" t="s">
        <v>22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62"/>
      <c r="M84" s="69"/>
      <c r="N84" s="100"/>
      <c r="O84" s="43"/>
      <c r="P84" s="43"/>
    </row>
    <row r="85" spans="1:16" ht="15">
      <c r="A85" s="72" t="s">
        <v>44</v>
      </c>
      <c r="B85" s="68">
        <f>+C85+D85+E85+F85+G85+I85+J85+K85+L85</f>
        <v>1901</v>
      </c>
      <c r="C85" s="31">
        <f>C86+C87</f>
        <v>209</v>
      </c>
      <c r="D85" s="31">
        <f>D86+D87</f>
        <v>236</v>
      </c>
      <c r="E85" s="31">
        <f>E86+E87</f>
        <v>208</v>
      </c>
      <c r="F85" s="31">
        <f>F86+F87</f>
        <v>202</v>
      </c>
      <c r="G85" s="31">
        <f>G86+G87</f>
        <v>225</v>
      </c>
      <c r="H85" s="36">
        <f>+C85+D85+E85+F85+G85</f>
        <v>1080</v>
      </c>
      <c r="I85" s="31">
        <f>I86+I87</f>
        <v>242</v>
      </c>
      <c r="J85" s="31">
        <f>J86+J87</f>
        <v>208</v>
      </c>
      <c r="K85" s="31">
        <f>K86+K87</f>
        <v>180</v>
      </c>
      <c r="L85" s="31">
        <f>L86+L87</f>
        <v>191</v>
      </c>
      <c r="M85" s="86">
        <f>+I85+J85+K85+L85</f>
        <v>821</v>
      </c>
      <c r="N85" s="100"/>
      <c r="O85" s="43"/>
      <c r="P85" s="43"/>
    </row>
    <row r="86" spans="1:16" ht="15">
      <c r="A86" s="48" t="s">
        <v>47</v>
      </c>
      <c r="B86" s="68">
        <f>+C86+D86+E86+F86+G86+I86+J86+K86+L86</f>
        <v>973</v>
      </c>
      <c r="C86" s="87">
        <v>111</v>
      </c>
      <c r="D86" s="87">
        <v>125</v>
      </c>
      <c r="E86" s="87">
        <v>96</v>
      </c>
      <c r="F86" s="87">
        <v>110</v>
      </c>
      <c r="G86" s="87">
        <v>115</v>
      </c>
      <c r="H86" s="36">
        <f>+C86+D86+E86+F86+G86</f>
        <v>557</v>
      </c>
      <c r="I86" s="87">
        <v>126</v>
      </c>
      <c r="J86" s="87">
        <v>100</v>
      </c>
      <c r="K86" s="87">
        <v>96</v>
      </c>
      <c r="L86" s="87">
        <v>94</v>
      </c>
      <c r="M86" s="86">
        <f>+I86+J86+K86+L86</f>
        <v>416</v>
      </c>
      <c r="N86" s="100"/>
      <c r="O86" s="43"/>
      <c r="P86" s="43"/>
    </row>
    <row r="87" spans="1:16" ht="15">
      <c r="A87" s="48" t="s">
        <v>46</v>
      </c>
      <c r="B87" s="68">
        <f>+C87+D87+E87+F87+G87+I87+J87+K87+L87</f>
        <v>928</v>
      </c>
      <c r="C87" s="87">
        <v>98</v>
      </c>
      <c r="D87" s="87">
        <v>111</v>
      </c>
      <c r="E87" s="87">
        <v>112</v>
      </c>
      <c r="F87" s="87">
        <v>92</v>
      </c>
      <c r="G87" s="87">
        <v>110</v>
      </c>
      <c r="H87" s="36">
        <f>+C87+D87+E87+F87+G87</f>
        <v>523</v>
      </c>
      <c r="I87" s="87">
        <v>116</v>
      </c>
      <c r="J87" s="87">
        <v>108</v>
      </c>
      <c r="K87" s="87">
        <v>84</v>
      </c>
      <c r="L87" s="87">
        <v>97</v>
      </c>
      <c r="M87" s="86">
        <f>+I87+J87+K87+L87</f>
        <v>405</v>
      </c>
      <c r="N87" s="100"/>
      <c r="O87" s="43"/>
      <c r="P87" s="43"/>
    </row>
    <row r="88" spans="1:14" s="43" customFormat="1" ht="15">
      <c r="A88" s="29" t="s">
        <v>82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0"/>
    </row>
    <row r="89" spans="1:14" s="43" customFormat="1" ht="15">
      <c r="A89" s="72" t="s">
        <v>44</v>
      </c>
      <c r="B89" s="68">
        <f>+C89+D89+E89+F89+G89+I89+J89+K89+L89</f>
        <v>1486</v>
      </c>
      <c r="C89" s="31">
        <f>C90+C91</f>
        <v>154</v>
      </c>
      <c r="D89" s="31">
        <f>D90+D91</f>
        <v>158</v>
      </c>
      <c r="E89" s="31">
        <f>E90+E91</f>
        <v>171</v>
      </c>
      <c r="F89" s="31">
        <f>F90+F91</f>
        <v>142</v>
      </c>
      <c r="G89" s="31">
        <f>G90+G91</f>
        <v>176</v>
      </c>
      <c r="H89" s="36">
        <f>+C89+D89+E89+F89+G89</f>
        <v>801</v>
      </c>
      <c r="I89" s="31">
        <f>I90+I91</f>
        <v>181</v>
      </c>
      <c r="J89" s="31">
        <f>J90+J91</f>
        <v>190</v>
      </c>
      <c r="K89" s="31">
        <f>K90+K91</f>
        <v>157</v>
      </c>
      <c r="L89" s="31">
        <f>L90+L91</f>
        <v>157</v>
      </c>
      <c r="M89" s="86">
        <f>+I89+J89+K89+L89</f>
        <v>685</v>
      </c>
      <c r="N89" s="100"/>
    </row>
    <row r="90" spans="1:14" s="43" customFormat="1" ht="15">
      <c r="A90" s="48" t="s">
        <v>47</v>
      </c>
      <c r="B90" s="68">
        <f>+C90+D90+E90+F90+G90+I90+J90+K90+L90</f>
        <v>746</v>
      </c>
      <c r="C90" s="87">
        <v>82</v>
      </c>
      <c r="D90" s="87">
        <v>76</v>
      </c>
      <c r="E90" s="87">
        <v>84</v>
      </c>
      <c r="F90" s="87">
        <v>72</v>
      </c>
      <c r="G90" s="87">
        <v>91</v>
      </c>
      <c r="H90" s="36">
        <f>+C90+D90+E90+F90+G90</f>
        <v>405</v>
      </c>
      <c r="I90" s="87">
        <v>81</v>
      </c>
      <c r="J90" s="87">
        <v>96</v>
      </c>
      <c r="K90" s="87">
        <v>80</v>
      </c>
      <c r="L90" s="87">
        <v>84</v>
      </c>
      <c r="M90" s="86">
        <f>+I90+J90+K90+L90</f>
        <v>341</v>
      </c>
      <c r="N90" s="100"/>
    </row>
    <row r="91" spans="1:14" s="43" customFormat="1" ht="15">
      <c r="A91" s="48" t="s">
        <v>46</v>
      </c>
      <c r="B91" s="68">
        <f>+C91+D91+E91+F91+G91+I91+J91+K91+L91</f>
        <v>740</v>
      </c>
      <c r="C91" s="87">
        <v>72</v>
      </c>
      <c r="D91" s="87">
        <v>82</v>
      </c>
      <c r="E91" s="87">
        <v>87</v>
      </c>
      <c r="F91" s="87">
        <v>70</v>
      </c>
      <c r="G91" s="87">
        <v>85</v>
      </c>
      <c r="H91" s="36">
        <f>+C91+D91+E91+F91+G91</f>
        <v>396</v>
      </c>
      <c r="I91" s="87">
        <v>100</v>
      </c>
      <c r="J91" s="87">
        <v>94</v>
      </c>
      <c r="K91" s="87">
        <v>77</v>
      </c>
      <c r="L91" s="87">
        <v>73</v>
      </c>
      <c r="M91" s="86">
        <f>+I91+J91+K91+L91</f>
        <v>344</v>
      </c>
      <c r="N91" s="100"/>
    </row>
    <row r="92" spans="1:16" ht="15">
      <c r="A92" s="29" t="s">
        <v>23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65"/>
      <c r="M92" s="69"/>
      <c r="N92" s="100"/>
      <c r="O92" s="43"/>
      <c r="P92" s="43"/>
    </row>
    <row r="93" spans="1:16" ht="15">
      <c r="A93" s="72" t="s">
        <v>44</v>
      </c>
      <c r="B93" s="68">
        <f>+C93+D93+E93+F93+G93+I93+J93+K93+L93</f>
        <v>2158</v>
      </c>
      <c r="C93" s="31">
        <f>C94+C95</f>
        <v>250</v>
      </c>
      <c r="D93" s="31">
        <f>D94+D95</f>
        <v>258</v>
      </c>
      <c r="E93" s="31">
        <f>E94+E95</f>
        <v>236</v>
      </c>
      <c r="F93" s="31">
        <f>F94+F95</f>
        <v>221</v>
      </c>
      <c r="G93" s="31">
        <f>G94+G95</f>
        <v>249</v>
      </c>
      <c r="H93" s="36">
        <f>+C93+D93+E93+F93+G93</f>
        <v>1214</v>
      </c>
      <c r="I93" s="31">
        <f>I94+I95</f>
        <v>247</v>
      </c>
      <c r="J93" s="31">
        <f>J94+J95</f>
        <v>252</v>
      </c>
      <c r="K93" s="31">
        <f>K94+K95</f>
        <v>223</v>
      </c>
      <c r="L93" s="31">
        <f>L94+L95</f>
        <v>222</v>
      </c>
      <c r="M93" s="86">
        <f>+I93+J93+K93+L93</f>
        <v>944</v>
      </c>
      <c r="N93" s="100"/>
      <c r="O93" s="43"/>
      <c r="P93" s="43"/>
    </row>
    <row r="94" spans="1:19" ht="15">
      <c r="A94" s="48" t="s">
        <v>47</v>
      </c>
      <c r="B94" s="68">
        <f>C94+D94+E94+F94+G94+I94+J94+K94+L94</f>
        <v>1108</v>
      </c>
      <c r="C94" s="87">
        <v>150</v>
      </c>
      <c r="D94" s="87">
        <v>124</v>
      </c>
      <c r="E94" s="87">
        <v>114</v>
      </c>
      <c r="F94" s="87">
        <v>107</v>
      </c>
      <c r="G94" s="87">
        <v>124</v>
      </c>
      <c r="H94" s="36">
        <f>+C94+D94+E94+F94+G94</f>
        <v>619</v>
      </c>
      <c r="I94" s="87">
        <v>130</v>
      </c>
      <c r="J94" s="87">
        <v>131</v>
      </c>
      <c r="K94" s="87">
        <v>114</v>
      </c>
      <c r="L94" s="87">
        <v>114</v>
      </c>
      <c r="M94" s="86">
        <f>+I94+J94+K94+L94</f>
        <v>489</v>
      </c>
      <c r="N94" s="100"/>
      <c r="O94" s="43"/>
      <c r="P94" s="43"/>
      <c r="Q94" s="1"/>
      <c r="R94" s="1"/>
      <c r="S94" s="2"/>
    </row>
    <row r="95" spans="1:19" ht="15">
      <c r="A95" s="48" t="s">
        <v>46</v>
      </c>
      <c r="B95" s="68">
        <f>C95+D95+E95+F95+G95+I95+J95+K95+L95</f>
        <v>1050</v>
      </c>
      <c r="C95" s="87">
        <v>100</v>
      </c>
      <c r="D95" s="87">
        <v>134</v>
      </c>
      <c r="E95" s="87">
        <v>122</v>
      </c>
      <c r="F95" s="87">
        <v>114</v>
      </c>
      <c r="G95" s="87">
        <v>125</v>
      </c>
      <c r="H95" s="36">
        <f>+C95+D95+E95+F95+G95</f>
        <v>595</v>
      </c>
      <c r="I95" s="87">
        <v>117</v>
      </c>
      <c r="J95" s="87">
        <v>121</v>
      </c>
      <c r="K95" s="87">
        <v>109</v>
      </c>
      <c r="L95" s="87">
        <v>108</v>
      </c>
      <c r="M95" s="86">
        <f>+I95+J95+K95+L95</f>
        <v>455</v>
      </c>
      <c r="N95" s="100"/>
      <c r="O95" s="43"/>
      <c r="P95" s="43"/>
      <c r="Q95" s="1"/>
      <c r="R95" s="1"/>
      <c r="S95" s="2"/>
    </row>
    <row r="96" spans="1:19" ht="15">
      <c r="A96" s="29" t="s">
        <v>54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2"/>
      <c r="M96" s="69"/>
      <c r="N96" s="100"/>
      <c r="O96" s="43"/>
      <c r="P96" s="43"/>
      <c r="Q96" s="1"/>
      <c r="R96" s="1"/>
      <c r="S96" s="1"/>
    </row>
    <row r="97" spans="1:16" ht="15">
      <c r="A97" s="72" t="s">
        <v>44</v>
      </c>
      <c r="B97" s="68">
        <f>+C97+D97+E97+F97+G97+I97+J97+K97+L97</f>
        <v>247</v>
      </c>
      <c r="C97" s="31">
        <f>C99+C98</f>
        <v>24</v>
      </c>
      <c r="D97" s="31">
        <f>D99+D98</f>
        <v>28</v>
      </c>
      <c r="E97" s="31">
        <f>E99+E98</f>
        <v>14</v>
      </c>
      <c r="F97" s="31">
        <f>F99+F98</f>
        <v>25</v>
      </c>
      <c r="G97" s="31">
        <f>G99+G98</f>
        <v>27</v>
      </c>
      <c r="H97" s="36">
        <f>+C97+D97+E97+F97+G97</f>
        <v>118</v>
      </c>
      <c r="I97" s="31">
        <f>I98+I99</f>
        <v>29</v>
      </c>
      <c r="J97" s="31">
        <f>J98+J99</f>
        <v>35</v>
      </c>
      <c r="K97" s="31">
        <f>K98+K99</f>
        <v>26</v>
      </c>
      <c r="L97" s="31">
        <f>L98+L99</f>
        <v>39</v>
      </c>
      <c r="M97" s="86">
        <f>+I97+J97+K97+L97</f>
        <v>129</v>
      </c>
      <c r="N97" s="100"/>
      <c r="O97" s="43"/>
      <c r="P97" s="43"/>
    </row>
    <row r="98" spans="1:16" ht="15">
      <c r="A98" s="48" t="s">
        <v>47</v>
      </c>
      <c r="B98" s="68">
        <f>+C98+D98+E98+F98+G98+I98+J98+K98+L98</f>
        <v>127</v>
      </c>
      <c r="C98" s="87">
        <v>8</v>
      </c>
      <c r="D98" s="87">
        <v>13</v>
      </c>
      <c r="E98" s="87">
        <v>6</v>
      </c>
      <c r="F98" s="87">
        <v>16</v>
      </c>
      <c r="G98" s="87">
        <v>15</v>
      </c>
      <c r="H98" s="36">
        <f>+C98+D98+E98+F98+G98</f>
        <v>58</v>
      </c>
      <c r="I98" s="87">
        <v>16</v>
      </c>
      <c r="J98" s="87">
        <v>16</v>
      </c>
      <c r="K98" s="87">
        <v>16</v>
      </c>
      <c r="L98" s="87">
        <v>21</v>
      </c>
      <c r="M98" s="86">
        <f>+I98+J98+K98+L98</f>
        <v>69</v>
      </c>
      <c r="N98" s="100"/>
      <c r="O98" s="43"/>
      <c r="P98" s="43"/>
    </row>
    <row r="99" spans="1:16" ht="15">
      <c r="A99" s="48" t="s">
        <v>46</v>
      </c>
      <c r="B99" s="68">
        <f>+C99+D99+E99+F99+G99+I99+J99+K99+L99</f>
        <v>120</v>
      </c>
      <c r="C99" s="87">
        <v>16</v>
      </c>
      <c r="D99" s="87">
        <v>15</v>
      </c>
      <c r="E99" s="87">
        <v>8</v>
      </c>
      <c r="F99" s="87">
        <v>9</v>
      </c>
      <c r="G99" s="87">
        <v>12</v>
      </c>
      <c r="H99" s="36">
        <f>+C99+D99+E99+F99+G99</f>
        <v>60</v>
      </c>
      <c r="I99" s="87">
        <v>13</v>
      </c>
      <c r="J99" s="87">
        <v>19</v>
      </c>
      <c r="K99" s="87">
        <v>10</v>
      </c>
      <c r="L99" s="87">
        <v>18</v>
      </c>
      <c r="M99" s="86">
        <f>+I99+J99+K99+L99</f>
        <v>60</v>
      </c>
      <c r="N99" s="100"/>
      <c r="O99" s="43"/>
      <c r="P99" s="43"/>
    </row>
    <row r="100" spans="1:16" ht="15">
      <c r="A100" s="102" t="s">
        <v>81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69"/>
      <c r="N100" s="100"/>
      <c r="O100" s="43"/>
      <c r="P100" s="43"/>
    </row>
    <row r="101" spans="1:16" ht="18" customHeight="1">
      <c r="A101" s="67" t="s">
        <v>44</v>
      </c>
      <c r="B101" s="68">
        <f>+B5+B9+B13+B17+B21+B25+B29+B33+B37+B41+B45+B49+B53+B57+B61+B65+B69+B73+B77+B81+B85+B89+B93+B97</f>
        <v>68994</v>
      </c>
      <c r="C101" s="31">
        <f aca="true" t="shared" si="0" ref="C101:M101">+C5+C9+C13+C17+C21+C25+C29+C33+C37+C41+C45+C49+C53+C57+C61+C65+C69+C73+C77+C81+C85+C89+C93+C97</f>
        <v>7602</v>
      </c>
      <c r="D101" s="31">
        <f t="shared" si="0"/>
        <v>7795</v>
      </c>
      <c r="E101" s="31">
        <f t="shared" si="0"/>
        <v>7488</v>
      </c>
      <c r="F101" s="31">
        <f t="shared" si="0"/>
        <v>7495</v>
      </c>
      <c r="G101" s="31">
        <f t="shared" si="0"/>
        <v>7685</v>
      </c>
      <c r="H101" s="68">
        <f t="shared" si="0"/>
        <v>38065</v>
      </c>
      <c r="I101" s="70">
        <f t="shared" si="0"/>
        <v>7811</v>
      </c>
      <c r="J101" s="70">
        <f t="shared" si="0"/>
        <v>8110</v>
      </c>
      <c r="K101" s="70">
        <f t="shared" si="0"/>
        <v>7630</v>
      </c>
      <c r="L101" s="70">
        <f t="shared" si="0"/>
        <v>7378</v>
      </c>
      <c r="M101" s="68">
        <f t="shared" si="0"/>
        <v>30929</v>
      </c>
      <c r="N101" s="100"/>
      <c r="O101" s="43"/>
      <c r="P101" s="43"/>
    </row>
    <row r="102" spans="1:16" ht="17.25" customHeight="1">
      <c r="A102" s="49" t="s">
        <v>47</v>
      </c>
      <c r="B102" s="68">
        <f aca="true" t="shared" si="1" ref="B102:M103">+B6+B10+B14+B18+B22+B26+B30+B34+B38+B42+B46+B50+B54+B58+B62+B66+B70+B74+B78+B82+B86+B90+B94+B98</f>
        <v>35937</v>
      </c>
      <c r="C102" s="31">
        <f t="shared" si="1"/>
        <v>3966</v>
      </c>
      <c r="D102" s="31">
        <f t="shared" si="1"/>
        <v>4046</v>
      </c>
      <c r="E102" s="31">
        <f t="shared" si="1"/>
        <v>3923</v>
      </c>
      <c r="F102" s="31">
        <f t="shared" si="1"/>
        <v>3844</v>
      </c>
      <c r="G102" s="31">
        <f t="shared" si="1"/>
        <v>4026</v>
      </c>
      <c r="H102" s="68">
        <f>+C102+D102+E102+F102+G102</f>
        <v>19805</v>
      </c>
      <c r="I102" s="70">
        <f t="shared" si="1"/>
        <v>4015</v>
      </c>
      <c r="J102" s="70">
        <f t="shared" si="1"/>
        <v>4292</v>
      </c>
      <c r="K102" s="70">
        <f t="shared" si="1"/>
        <v>3983</v>
      </c>
      <c r="L102" s="70">
        <f t="shared" si="1"/>
        <v>3842</v>
      </c>
      <c r="M102" s="68">
        <f t="shared" si="1"/>
        <v>16132</v>
      </c>
      <c r="N102" s="100"/>
      <c r="O102" s="43"/>
      <c r="P102" s="43"/>
    </row>
    <row r="103" spans="1:16" ht="19.5" customHeight="1">
      <c r="A103" s="49" t="s">
        <v>46</v>
      </c>
      <c r="B103" s="68">
        <f t="shared" si="1"/>
        <v>33057</v>
      </c>
      <c r="C103" s="31">
        <f t="shared" si="1"/>
        <v>3636</v>
      </c>
      <c r="D103" s="31">
        <f t="shared" si="1"/>
        <v>3749</v>
      </c>
      <c r="E103" s="31">
        <f t="shared" si="1"/>
        <v>3565</v>
      </c>
      <c r="F103" s="31">
        <f t="shared" si="1"/>
        <v>3651</v>
      </c>
      <c r="G103" s="31">
        <f t="shared" si="1"/>
        <v>3659</v>
      </c>
      <c r="H103" s="68">
        <f>+C103+D103+E103+F103+G103</f>
        <v>18260</v>
      </c>
      <c r="I103" s="70">
        <f t="shared" si="1"/>
        <v>3796</v>
      </c>
      <c r="J103" s="70">
        <f t="shared" si="1"/>
        <v>3818</v>
      </c>
      <c r="K103" s="70">
        <f t="shared" si="1"/>
        <v>3647</v>
      </c>
      <c r="L103" s="70">
        <f t="shared" si="1"/>
        <v>3536</v>
      </c>
      <c r="M103" s="68">
        <f t="shared" si="1"/>
        <v>14797</v>
      </c>
      <c r="N103" s="100"/>
      <c r="O103" s="43"/>
      <c r="P103" s="43"/>
    </row>
    <row r="104" spans="4:12" ht="15">
      <c r="D104" s="23"/>
      <c r="E104" s="23"/>
      <c r="F104" s="23"/>
      <c r="G104" s="23"/>
      <c r="I104" s="23"/>
      <c r="J104" s="23"/>
      <c r="K104" s="23"/>
      <c r="L104" s="23"/>
    </row>
    <row r="105" spans="1:12" ht="15" customHeight="1">
      <c r="A105" s="104" t="s">
        <v>87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ht="17.2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s="25" customFormat="1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3" ht="15">
      <c r="A108" s="66"/>
      <c r="B108" s="66" t="s">
        <v>44</v>
      </c>
      <c r="C108" s="66" t="s">
        <v>0</v>
      </c>
      <c r="D108" s="66" t="s">
        <v>1</v>
      </c>
      <c r="E108" s="66" t="s">
        <v>2</v>
      </c>
      <c r="F108" s="66" t="s">
        <v>3</v>
      </c>
      <c r="G108" s="66" t="s">
        <v>4</v>
      </c>
      <c r="H108" s="66" t="s">
        <v>76</v>
      </c>
      <c r="I108" s="66" t="s">
        <v>5</v>
      </c>
      <c r="J108" s="66" t="s">
        <v>6</v>
      </c>
      <c r="K108" s="66" t="s">
        <v>7</v>
      </c>
      <c r="L108" s="66" t="s">
        <v>8</v>
      </c>
      <c r="M108" s="66" t="s">
        <v>77</v>
      </c>
    </row>
    <row r="109" spans="1:13" ht="15.75" thickBot="1">
      <c r="A109" s="106" t="s">
        <v>48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90"/>
    </row>
    <row r="110" spans="1:14" ht="15">
      <c r="A110" s="49" t="s">
        <v>44</v>
      </c>
      <c r="B110" s="36">
        <f>C110+D110+E110+F110+G110+I110+J110+K110+L110</f>
        <v>132</v>
      </c>
      <c r="C110" s="80">
        <f>C111+C112</f>
        <v>17</v>
      </c>
      <c r="D110" s="80">
        <f>D111+D112</f>
        <v>18</v>
      </c>
      <c r="E110" s="80">
        <f>E111+E112</f>
        <v>19</v>
      </c>
      <c r="F110" s="80">
        <f>F111+F112</f>
        <v>21</v>
      </c>
      <c r="G110" s="80">
        <f>G111+G112</f>
        <v>21</v>
      </c>
      <c r="H110" s="36">
        <f>C110+D110+E110+F110+G110</f>
        <v>96</v>
      </c>
      <c r="I110" s="80">
        <f>I111+I112</f>
        <v>10</v>
      </c>
      <c r="J110" s="80">
        <f>J111+J112</f>
        <v>13</v>
      </c>
      <c r="K110" s="80">
        <f>K111+K112</f>
        <v>9</v>
      </c>
      <c r="L110" s="80">
        <f>L111+L112</f>
        <v>4</v>
      </c>
      <c r="M110" s="92">
        <f>L110+K110+J110+I110</f>
        <v>36</v>
      </c>
      <c r="N110" s="99"/>
    </row>
    <row r="111" spans="1:14" ht="15">
      <c r="A111" s="49" t="s">
        <v>47</v>
      </c>
      <c r="B111" s="36">
        <f>C111+D111+E111+F111+G111+I111+J111+K111+L111</f>
        <v>88</v>
      </c>
      <c r="C111" s="80">
        <v>13</v>
      </c>
      <c r="D111" s="80">
        <v>10</v>
      </c>
      <c r="E111" s="80">
        <v>11</v>
      </c>
      <c r="F111" s="80">
        <v>18</v>
      </c>
      <c r="G111" s="80">
        <v>14</v>
      </c>
      <c r="H111" s="36">
        <f>C111+D111+E111+F111+G111</f>
        <v>66</v>
      </c>
      <c r="I111" s="80">
        <v>5</v>
      </c>
      <c r="J111" s="80">
        <v>9</v>
      </c>
      <c r="K111" s="80">
        <v>6</v>
      </c>
      <c r="L111" s="80">
        <v>2</v>
      </c>
      <c r="M111" s="93">
        <f>L111+K111+J111+I111</f>
        <v>22</v>
      </c>
      <c r="N111" s="99"/>
    </row>
    <row r="112" spans="1:14" ht="15.75" thickBot="1">
      <c r="A112" s="49" t="s">
        <v>46</v>
      </c>
      <c r="B112" s="36">
        <f>C112+D112+E112+F112+G112+I112+J112+K112+L112</f>
        <v>44</v>
      </c>
      <c r="C112" s="80">
        <v>4</v>
      </c>
      <c r="D112" s="80">
        <v>8</v>
      </c>
      <c r="E112" s="80">
        <v>8</v>
      </c>
      <c r="F112" s="80">
        <v>3</v>
      </c>
      <c r="G112" s="80">
        <v>7</v>
      </c>
      <c r="H112" s="36">
        <f>C112+D112+E112+F112+G112</f>
        <v>30</v>
      </c>
      <c r="I112" s="80">
        <v>5</v>
      </c>
      <c r="J112" s="80">
        <v>4</v>
      </c>
      <c r="K112" s="80">
        <v>3</v>
      </c>
      <c r="L112" s="80">
        <v>2</v>
      </c>
      <c r="M112" s="94">
        <f>L112+K112+J112+I112</f>
        <v>14</v>
      </c>
      <c r="N112" s="99"/>
    </row>
    <row r="113" spans="1:12" ht="15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1:12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5" ht="15">
      <c r="A115" s="6"/>
      <c r="B115" s="7"/>
      <c r="C115" s="7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7.25" customHeight="1">
      <c r="A116" s="6"/>
      <c r="B116" s="7"/>
      <c r="C116" s="7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3" ht="15">
      <c r="A117" s="10"/>
      <c r="B117" s="11"/>
      <c r="C117" s="11"/>
    </row>
    <row r="118" spans="1:3" ht="15">
      <c r="A118" s="6"/>
      <c r="B118" s="7"/>
      <c r="C118" s="7"/>
    </row>
    <row r="119" spans="1:3" ht="15">
      <c r="A119" s="6"/>
      <c r="B119" s="7"/>
      <c r="C119" s="7"/>
    </row>
    <row r="120" spans="1:12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9"/>
    </row>
    <row r="121" spans="1:12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5">
      <c r="A125" s="1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5">
      <c r="A133" s="1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6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5">
      <c r="A137" s="1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5">
      <c r="A141" s="1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6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5">
      <c r="A153" s="1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5">
      <c r="A177" s="1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5">
      <c r="A181" s="1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6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5">
      <c r="A185" s="1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1"/>
    </row>
    <row r="186" spans="1:12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</row>
    <row r="189" spans="1:12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1:12" ht="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</row>
    <row r="191" spans="1:12" ht="1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3"/>
    </row>
    <row r="192" spans="1:12" ht="15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</sheetData>
  <sheetProtection/>
  <mergeCells count="7">
    <mergeCell ref="A129:L129"/>
    <mergeCell ref="A189:L189"/>
    <mergeCell ref="A28:L28"/>
    <mergeCell ref="A100:L100"/>
    <mergeCell ref="A1:L2"/>
    <mergeCell ref="A105:L106"/>
    <mergeCell ref="A109:L109"/>
  </mergeCells>
  <printOptions/>
  <pageMargins left="0.7" right="0.7" top="0.75" bottom="0.75" header="0.3" footer="0.3"/>
  <pageSetup horizontalDpi="600" verticalDpi="600" orientation="landscape" paperSize="9" r:id="rId1"/>
  <ignoredErrors>
    <ignoredError sqref="H5:H23 H25:H27 H29:H43 H45:H55 H57:H75 H77:H93 H102:H103 H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25" sqref="P25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25" customFormat="1" ht="15"/>
    <row r="2" spans="1:10" ht="15" customHeight="1">
      <c r="A2" s="108" t="s">
        <v>86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6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25" customFormat="1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>
      <c r="A6" s="111" t="s">
        <v>45</v>
      </c>
      <c r="B6" s="111" t="s">
        <v>55</v>
      </c>
      <c r="C6" s="112" t="s">
        <v>56</v>
      </c>
      <c r="D6" s="113"/>
      <c r="E6" s="114"/>
      <c r="F6" s="115" t="s">
        <v>57</v>
      </c>
      <c r="G6" s="112" t="s">
        <v>58</v>
      </c>
      <c r="H6" s="113"/>
      <c r="I6" s="114"/>
      <c r="J6" s="115" t="s">
        <v>61</v>
      </c>
    </row>
    <row r="7" spans="1:10" ht="20.25" customHeight="1">
      <c r="A7" s="111"/>
      <c r="B7" s="111"/>
      <c r="C7" s="51" t="s">
        <v>44</v>
      </c>
      <c r="D7" s="51" t="s">
        <v>47</v>
      </c>
      <c r="E7" s="51" t="s">
        <v>46</v>
      </c>
      <c r="F7" s="111"/>
      <c r="G7" s="51" t="s">
        <v>44</v>
      </c>
      <c r="H7" s="51" t="s">
        <v>59</v>
      </c>
      <c r="I7" s="51" t="s">
        <v>60</v>
      </c>
      <c r="J7" s="111"/>
    </row>
    <row r="8" spans="1:14" ht="15">
      <c r="A8" s="39" t="s">
        <v>27</v>
      </c>
      <c r="B8" s="55">
        <v>36</v>
      </c>
      <c r="C8" s="34">
        <f>D8+E8</f>
        <v>376</v>
      </c>
      <c r="D8" s="87">
        <v>198</v>
      </c>
      <c r="E8" s="87">
        <v>178</v>
      </c>
      <c r="F8" s="84">
        <f>C8/B8</f>
        <v>10.444444444444445</v>
      </c>
      <c r="G8" s="58">
        <f>H8+I8</f>
        <v>53</v>
      </c>
      <c r="H8" s="87">
        <v>19</v>
      </c>
      <c r="I8" s="87">
        <v>34</v>
      </c>
      <c r="J8" s="56">
        <f>C8/G8</f>
        <v>7.09433962264151</v>
      </c>
      <c r="L8" s="88"/>
      <c r="M8" s="89"/>
      <c r="N8" s="89"/>
    </row>
    <row r="9" spans="1:14" ht="15">
      <c r="A9" s="39" t="s">
        <v>28</v>
      </c>
      <c r="B9" s="55">
        <v>227</v>
      </c>
      <c r="C9" s="34">
        <f aca="true" t="shared" si="0" ref="C9:C31">D9+E9</f>
        <v>5004</v>
      </c>
      <c r="D9" s="87">
        <v>2616</v>
      </c>
      <c r="E9" s="87">
        <v>2388</v>
      </c>
      <c r="F9" s="84">
        <f aca="true" t="shared" si="1" ref="F9:F31">C9/B9</f>
        <v>22.044052863436125</v>
      </c>
      <c r="G9" s="58">
        <f aca="true" t="shared" si="2" ref="G9:G31">H9+I9</f>
        <v>326</v>
      </c>
      <c r="H9" s="87">
        <v>67</v>
      </c>
      <c r="I9" s="87">
        <v>259</v>
      </c>
      <c r="J9" s="56">
        <f aca="true" t="shared" si="3" ref="J9:J32">C9/G9</f>
        <v>15.349693251533742</v>
      </c>
      <c r="K9" s="43"/>
      <c r="L9" s="88"/>
      <c r="M9" s="89"/>
      <c r="N9" s="89"/>
    </row>
    <row r="10" spans="1:14" ht="15">
      <c r="A10" s="39" t="s">
        <v>29</v>
      </c>
      <c r="B10" s="55">
        <v>169</v>
      </c>
      <c r="C10" s="34">
        <f t="shared" si="0"/>
        <v>2867</v>
      </c>
      <c r="D10" s="87">
        <v>1489</v>
      </c>
      <c r="E10" s="87">
        <v>1378</v>
      </c>
      <c r="F10" s="84">
        <f t="shared" si="1"/>
        <v>16.964497041420117</v>
      </c>
      <c r="G10" s="58">
        <f t="shared" si="2"/>
        <v>255</v>
      </c>
      <c r="H10" s="87">
        <v>63</v>
      </c>
      <c r="I10" s="87">
        <v>192</v>
      </c>
      <c r="J10" s="56">
        <f t="shared" si="3"/>
        <v>11.24313725490196</v>
      </c>
      <c r="K10" s="43"/>
      <c r="L10" s="88"/>
      <c r="M10" s="89"/>
      <c r="N10" s="89"/>
    </row>
    <row r="11" spans="1:14" ht="15">
      <c r="A11" s="39" t="s">
        <v>30</v>
      </c>
      <c r="B11" s="55">
        <v>303</v>
      </c>
      <c r="C11" s="34">
        <f t="shared" si="0"/>
        <v>4543</v>
      </c>
      <c r="D11" s="87">
        <v>2367</v>
      </c>
      <c r="E11" s="87">
        <v>2176</v>
      </c>
      <c r="F11" s="84">
        <f t="shared" si="1"/>
        <v>14.993399339933994</v>
      </c>
      <c r="G11" s="58">
        <f t="shared" si="2"/>
        <v>453</v>
      </c>
      <c r="H11" s="87">
        <v>122</v>
      </c>
      <c r="I11" s="87">
        <v>331</v>
      </c>
      <c r="J11" s="56">
        <f t="shared" si="3"/>
        <v>10.02869757174393</v>
      </c>
      <c r="K11" s="43"/>
      <c r="L11" s="88"/>
      <c r="M11" s="89"/>
      <c r="N11" s="89"/>
    </row>
    <row r="12" spans="1:14" ht="15">
      <c r="A12" s="39" t="s">
        <v>31</v>
      </c>
      <c r="B12" s="55">
        <v>129</v>
      </c>
      <c r="C12" s="34">
        <f t="shared" si="0"/>
        <v>3285</v>
      </c>
      <c r="D12" s="87">
        <v>1698</v>
      </c>
      <c r="E12" s="87">
        <v>1587</v>
      </c>
      <c r="F12" s="84">
        <f t="shared" si="1"/>
        <v>25.46511627906977</v>
      </c>
      <c r="G12" s="58">
        <f t="shared" si="2"/>
        <v>189</v>
      </c>
      <c r="H12" s="87">
        <v>26</v>
      </c>
      <c r="I12" s="87">
        <v>163</v>
      </c>
      <c r="J12" s="56">
        <f t="shared" si="3"/>
        <v>17.38095238095238</v>
      </c>
      <c r="K12" s="43"/>
      <c r="L12" s="88"/>
      <c r="M12" s="89"/>
      <c r="N12" s="89"/>
    </row>
    <row r="13" spans="1:14" ht="15">
      <c r="A13" s="39" t="s">
        <v>32</v>
      </c>
      <c r="B13" s="55">
        <v>62</v>
      </c>
      <c r="C13" s="34">
        <f t="shared" si="0"/>
        <v>1268</v>
      </c>
      <c r="D13" s="87">
        <v>663</v>
      </c>
      <c r="E13" s="87">
        <v>605</v>
      </c>
      <c r="F13" s="84">
        <f t="shared" si="1"/>
        <v>20.451612903225808</v>
      </c>
      <c r="G13" s="58">
        <f t="shared" si="2"/>
        <v>80</v>
      </c>
      <c r="H13" s="87">
        <v>13</v>
      </c>
      <c r="I13" s="87">
        <v>67</v>
      </c>
      <c r="J13" s="56">
        <f t="shared" si="3"/>
        <v>15.85</v>
      </c>
      <c r="K13" s="43"/>
      <c r="L13" s="88"/>
      <c r="M13" s="89"/>
      <c r="N13" s="89"/>
    </row>
    <row r="14" spans="1:14" ht="15">
      <c r="A14" s="39" t="s">
        <v>33</v>
      </c>
      <c r="B14" s="55">
        <v>94</v>
      </c>
      <c r="C14" s="34">
        <f t="shared" si="0"/>
        <v>1844</v>
      </c>
      <c r="D14" s="87">
        <v>948</v>
      </c>
      <c r="E14" s="87">
        <v>896</v>
      </c>
      <c r="F14" s="84">
        <f t="shared" si="1"/>
        <v>19.617021276595743</v>
      </c>
      <c r="G14" s="58">
        <f t="shared" si="2"/>
        <v>144</v>
      </c>
      <c r="H14" s="87">
        <v>17</v>
      </c>
      <c r="I14" s="87">
        <v>127</v>
      </c>
      <c r="J14" s="56">
        <f t="shared" si="3"/>
        <v>12.805555555555555</v>
      </c>
      <c r="K14" s="43"/>
      <c r="L14" s="88"/>
      <c r="M14" s="89"/>
      <c r="N14" s="89"/>
    </row>
    <row r="15" spans="1:14" s="23" customFormat="1" ht="15">
      <c r="A15" s="39" t="s">
        <v>34</v>
      </c>
      <c r="B15" s="55">
        <v>25</v>
      </c>
      <c r="C15" s="34">
        <f t="shared" si="0"/>
        <v>277</v>
      </c>
      <c r="D15" s="87">
        <v>161</v>
      </c>
      <c r="E15" s="87">
        <v>116</v>
      </c>
      <c r="F15" s="84">
        <f t="shared" si="1"/>
        <v>11.08</v>
      </c>
      <c r="G15" s="58">
        <f t="shared" si="2"/>
        <v>39</v>
      </c>
      <c r="H15" s="87">
        <v>12</v>
      </c>
      <c r="I15" s="87">
        <v>27</v>
      </c>
      <c r="J15" s="56">
        <f t="shared" si="3"/>
        <v>7.102564102564102</v>
      </c>
      <c r="K15" s="43"/>
      <c r="L15" s="88"/>
      <c r="M15" s="89"/>
      <c r="N15" s="89"/>
    </row>
    <row r="16" spans="1:14" ht="15">
      <c r="A16" s="39" t="s">
        <v>35</v>
      </c>
      <c r="B16" s="55">
        <v>146</v>
      </c>
      <c r="C16" s="34">
        <f t="shared" si="0"/>
        <v>3117</v>
      </c>
      <c r="D16" s="87">
        <v>1618</v>
      </c>
      <c r="E16" s="87">
        <v>1499</v>
      </c>
      <c r="F16" s="84">
        <f t="shared" si="1"/>
        <v>21.34931506849315</v>
      </c>
      <c r="G16" s="58">
        <f t="shared" si="2"/>
        <v>183</v>
      </c>
      <c r="H16" s="87">
        <v>34</v>
      </c>
      <c r="I16" s="87">
        <v>149</v>
      </c>
      <c r="J16" s="56">
        <f t="shared" si="3"/>
        <v>17.0327868852459</v>
      </c>
      <c r="K16" s="43"/>
      <c r="L16" s="88"/>
      <c r="M16" s="89"/>
      <c r="N16" s="89"/>
    </row>
    <row r="17" spans="1:14" ht="15">
      <c r="A17" s="39" t="s">
        <v>67</v>
      </c>
      <c r="B17" s="55">
        <v>57</v>
      </c>
      <c r="C17" s="34">
        <f t="shared" si="0"/>
        <v>622</v>
      </c>
      <c r="D17" s="87">
        <v>309</v>
      </c>
      <c r="E17" s="87">
        <v>313</v>
      </c>
      <c r="F17" s="84">
        <f t="shared" si="1"/>
        <v>10.912280701754385</v>
      </c>
      <c r="G17" s="58">
        <f t="shared" si="2"/>
        <v>82</v>
      </c>
      <c r="H17" s="87">
        <v>26</v>
      </c>
      <c r="I17" s="87">
        <v>56</v>
      </c>
      <c r="J17" s="56">
        <f t="shared" si="3"/>
        <v>7.585365853658536</v>
      </c>
      <c r="K17" s="43"/>
      <c r="L17" s="88"/>
      <c r="M17" s="89"/>
      <c r="N17" s="89"/>
    </row>
    <row r="18" spans="1:14" ht="15">
      <c r="A18" s="39" t="s">
        <v>36</v>
      </c>
      <c r="B18" s="55">
        <v>123</v>
      </c>
      <c r="C18" s="34">
        <f t="shared" si="0"/>
        <v>2425</v>
      </c>
      <c r="D18" s="87">
        <v>1284</v>
      </c>
      <c r="E18" s="87">
        <v>1141</v>
      </c>
      <c r="F18" s="84">
        <f t="shared" si="1"/>
        <v>19.715447154471544</v>
      </c>
      <c r="G18" s="58">
        <f t="shared" si="2"/>
        <v>167</v>
      </c>
      <c r="H18" s="87">
        <v>29</v>
      </c>
      <c r="I18" s="87">
        <v>138</v>
      </c>
      <c r="J18" s="56">
        <f t="shared" si="3"/>
        <v>14.520958083832335</v>
      </c>
      <c r="K18" s="43"/>
      <c r="L18" s="88"/>
      <c r="M18" s="89"/>
      <c r="N18" s="89"/>
    </row>
    <row r="19" spans="1:14" ht="15">
      <c r="A19" s="39" t="s">
        <v>37</v>
      </c>
      <c r="B19" s="55">
        <v>43</v>
      </c>
      <c r="C19" s="34">
        <f t="shared" si="0"/>
        <v>594</v>
      </c>
      <c r="D19" s="87">
        <v>307</v>
      </c>
      <c r="E19" s="87">
        <v>287</v>
      </c>
      <c r="F19" s="84">
        <f t="shared" si="1"/>
        <v>13.813953488372093</v>
      </c>
      <c r="G19" s="58">
        <f t="shared" si="2"/>
        <v>57</v>
      </c>
      <c r="H19" s="87">
        <v>12</v>
      </c>
      <c r="I19" s="87">
        <v>45</v>
      </c>
      <c r="J19" s="56">
        <f t="shared" si="3"/>
        <v>10.421052631578947</v>
      </c>
      <c r="K19" s="43"/>
      <c r="L19" s="88"/>
      <c r="M19" s="89"/>
      <c r="N19" s="89"/>
    </row>
    <row r="20" spans="1:14" ht="15">
      <c r="A20" s="39" t="s">
        <v>62</v>
      </c>
      <c r="B20" s="55">
        <v>384</v>
      </c>
      <c r="C20" s="34">
        <f t="shared" si="0"/>
        <v>7223</v>
      </c>
      <c r="D20" s="87">
        <v>3807</v>
      </c>
      <c r="E20" s="87">
        <v>3416</v>
      </c>
      <c r="F20" s="84">
        <f t="shared" si="1"/>
        <v>18.809895833333332</v>
      </c>
      <c r="G20" s="58">
        <f t="shared" si="2"/>
        <v>556</v>
      </c>
      <c r="H20" s="87">
        <v>90</v>
      </c>
      <c r="I20" s="87">
        <v>466</v>
      </c>
      <c r="J20" s="56">
        <f t="shared" si="3"/>
        <v>12.991007194244604</v>
      </c>
      <c r="K20" s="43"/>
      <c r="L20" s="88"/>
      <c r="M20" s="89"/>
      <c r="N20" s="89"/>
    </row>
    <row r="21" spans="1:14" s="22" customFormat="1" ht="15">
      <c r="A21" s="39" t="s">
        <v>38</v>
      </c>
      <c r="B21" s="55">
        <v>62</v>
      </c>
      <c r="C21" s="34">
        <f t="shared" si="0"/>
        <v>480</v>
      </c>
      <c r="D21" s="87">
        <v>242</v>
      </c>
      <c r="E21" s="87">
        <v>238</v>
      </c>
      <c r="F21" s="84">
        <f t="shared" si="1"/>
        <v>7.741935483870968</v>
      </c>
      <c r="G21" s="58">
        <f t="shared" si="2"/>
        <v>77</v>
      </c>
      <c r="H21" s="87">
        <v>39</v>
      </c>
      <c r="I21" s="87">
        <v>38</v>
      </c>
      <c r="J21" s="56">
        <f t="shared" si="3"/>
        <v>6.233766233766234</v>
      </c>
      <c r="K21" s="43"/>
      <c r="L21" s="88"/>
      <c r="M21" s="89"/>
      <c r="N21" s="89"/>
    </row>
    <row r="22" spans="1:14" ht="15">
      <c r="A22" s="39" t="s">
        <v>39</v>
      </c>
      <c r="B22" s="55">
        <v>61</v>
      </c>
      <c r="C22" s="34">
        <f t="shared" si="0"/>
        <v>980</v>
      </c>
      <c r="D22" s="87">
        <v>493</v>
      </c>
      <c r="E22" s="87">
        <v>487</v>
      </c>
      <c r="F22" s="84">
        <f t="shared" si="1"/>
        <v>16.065573770491802</v>
      </c>
      <c r="G22" s="58">
        <f t="shared" si="2"/>
        <v>88</v>
      </c>
      <c r="H22" s="87">
        <v>24</v>
      </c>
      <c r="I22" s="87">
        <v>64</v>
      </c>
      <c r="J22" s="56">
        <f t="shared" si="3"/>
        <v>11.136363636363637</v>
      </c>
      <c r="K22" s="43"/>
      <c r="L22" s="88"/>
      <c r="M22" s="89"/>
      <c r="N22" s="89"/>
    </row>
    <row r="23" spans="1:14" ht="15">
      <c r="A23" s="39" t="s">
        <v>66</v>
      </c>
      <c r="B23" s="55">
        <v>28</v>
      </c>
      <c r="C23" s="34">
        <f t="shared" si="0"/>
        <v>160</v>
      </c>
      <c r="D23" s="87">
        <v>73</v>
      </c>
      <c r="E23" s="87">
        <v>87</v>
      </c>
      <c r="F23" s="84">
        <f t="shared" si="1"/>
        <v>5.714285714285714</v>
      </c>
      <c r="G23" s="58">
        <f t="shared" si="2"/>
        <v>53</v>
      </c>
      <c r="H23" s="87">
        <v>15</v>
      </c>
      <c r="I23" s="87">
        <v>38</v>
      </c>
      <c r="J23" s="56">
        <f t="shared" si="3"/>
        <v>3.018867924528302</v>
      </c>
      <c r="K23" s="43"/>
      <c r="L23" s="88"/>
      <c r="M23" s="89"/>
      <c r="N23" s="89"/>
    </row>
    <row r="24" spans="1:14" ht="15">
      <c r="A24" s="39" t="s">
        <v>40</v>
      </c>
      <c r="B24" s="55">
        <v>164</v>
      </c>
      <c r="C24" s="34">
        <f t="shared" si="0"/>
        <v>1949</v>
      </c>
      <c r="D24" s="87">
        <v>1009</v>
      </c>
      <c r="E24" s="87">
        <v>940</v>
      </c>
      <c r="F24" s="84">
        <f t="shared" si="1"/>
        <v>11.884146341463415</v>
      </c>
      <c r="G24" s="58">
        <f t="shared" si="2"/>
        <v>242</v>
      </c>
      <c r="H24" s="87">
        <v>46</v>
      </c>
      <c r="I24" s="87">
        <v>196</v>
      </c>
      <c r="J24" s="56">
        <f t="shared" si="3"/>
        <v>8.053719008264462</v>
      </c>
      <c r="K24" s="43"/>
      <c r="L24" s="88"/>
      <c r="M24" s="89"/>
      <c r="N24" s="89"/>
    </row>
    <row r="25" spans="1:14" ht="15">
      <c r="A25" s="39" t="s">
        <v>41</v>
      </c>
      <c r="B25" s="55">
        <v>996</v>
      </c>
      <c r="C25" s="34">
        <f t="shared" si="0"/>
        <v>23111</v>
      </c>
      <c r="D25" s="87">
        <v>12078</v>
      </c>
      <c r="E25" s="87">
        <v>11033</v>
      </c>
      <c r="F25" s="84">
        <f t="shared" si="1"/>
        <v>23.203815261044177</v>
      </c>
      <c r="G25" s="58">
        <f t="shared" si="2"/>
        <v>1394</v>
      </c>
      <c r="H25" s="87">
        <v>190</v>
      </c>
      <c r="I25" s="87">
        <v>1204</v>
      </c>
      <c r="J25" s="56">
        <f t="shared" si="3"/>
        <v>16.578909612625537</v>
      </c>
      <c r="K25" s="43"/>
      <c r="L25" s="88"/>
      <c r="M25" s="89"/>
      <c r="N25" s="89"/>
    </row>
    <row r="26" spans="1:14" ht="15">
      <c r="A26" s="39" t="s">
        <v>63</v>
      </c>
      <c r="B26" s="55">
        <v>170</v>
      </c>
      <c r="C26" s="34">
        <f t="shared" si="0"/>
        <v>2985</v>
      </c>
      <c r="D26" s="87">
        <v>1581</v>
      </c>
      <c r="E26" s="87">
        <v>1404</v>
      </c>
      <c r="F26" s="84">
        <f t="shared" si="1"/>
        <v>17.558823529411764</v>
      </c>
      <c r="G26" s="58">
        <f t="shared" si="2"/>
        <v>250</v>
      </c>
      <c r="H26" s="87">
        <v>90</v>
      </c>
      <c r="I26" s="87">
        <v>160</v>
      </c>
      <c r="J26" s="56">
        <f t="shared" si="3"/>
        <v>11.94</v>
      </c>
      <c r="K26" s="43"/>
      <c r="L26" s="88"/>
      <c r="M26" s="89"/>
      <c r="N26" s="89"/>
    </row>
    <row r="27" spans="1:14" ht="15">
      <c r="A27" s="39" t="s">
        <v>64</v>
      </c>
      <c r="B27" s="57">
        <v>19</v>
      </c>
      <c r="C27" s="34">
        <f t="shared" si="0"/>
        <v>92</v>
      </c>
      <c r="D27" s="87">
        <v>42</v>
      </c>
      <c r="E27" s="87">
        <v>50</v>
      </c>
      <c r="F27" s="84">
        <f t="shared" si="1"/>
        <v>4.842105263157895</v>
      </c>
      <c r="G27" s="58">
        <f t="shared" si="2"/>
        <v>34</v>
      </c>
      <c r="H27" s="87">
        <v>13</v>
      </c>
      <c r="I27" s="87">
        <v>21</v>
      </c>
      <c r="J27" s="56">
        <f t="shared" si="3"/>
        <v>2.7058823529411766</v>
      </c>
      <c r="K27" s="43"/>
      <c r="L27" s="88"/>
      <c r="M27" s="89"/>
      <c r="N27" s="89"/>
    </row>
    <row r="28" spans="1:14" ht="15">
      <c r="A28" s="39" t="s">
        <v>42</v>
      </c>
      <c r="B28" s="55">
        <v>83</v>
      </c>
      <c r="C28" s="34">
        <f t="shared" si="0"/>
        <v>1901</v>
      </c>
      <c r="D28" s="87">
        <v>973</v>
      </c>
      <c r="E28" s="87">
        <v>928</v>
      </c>
      <c r="F28" s="84">
        <f t="shared" si="1"/>
        <v>22.903614457831324</v>
      </c>
      <c r="G28" s="58">
        <f t="shared" si="2"/>
        <v>127</v>
      </c>
      <c r="H28" s="87">
        <v>16</v>
      </c>
      <c r="I28" s="87">
        <v>111</v>
      </c>
      <c r="J28" s="56">
        <f t="shared" si="3"/>
        <v>14.968503937007874</v>
      </c>
      <c r="K28" s="43"/>
      <c r="L28" s="88"/>
      <c r="M28" s="89"/>
      <c r="N28" s="89"/>
    </row>
    <row r="29" spans="1:14" s="43" customFormat="1" ht="15">
      <c r="A29" s="39" t="s">
        <v>83</v>
      </c>
      <c r="B29" s="55">
        <v>92</v>
      </c>
      <c r="C29" s="34">
        <f t="shared" si="0"/>
        <v>1486</v>
      </c>
      <c r="D29" s="87">
        <v>746</v>
      </c>
      <c r="E29" s="87">
        <v>740</v>
      </c>
      <c r="F29" s="84">
        <f t="shared" si="1"/>
        <v>16.152173913043477</v>
      </c>
      <c r="G29" s="58">
        <f t="shared" si="2"/>
        <v>127</v>
      </c>
      <c r="H29" s="87">
        <v>42</v>
      </c>
      <c r="I29" s="87">
        <v>85</v>
      </c>
      <c r="J29" s="56">
        <f t="shared" si="3"/>
        <v>11.700787401574804</v>
      </c>
      <c r="L29" s="88"/>
      <c r="M29" s="89"/>
      <c r="N29" s="89"/>
    </row>
    <row r="30" spans="1:14" ht="15">
      <c r="A30" s="39" t="s">
        <v>43</v>
      </c>
      <c r="B30" s="55">
        <v>138</v>
      </c>
      <c r="C30" s="34">
        <f t="shared" si="0"/>
        <v>2158</v>
      </c>
      <c r="D30" s="87">
        <v>1108</v>
      </c>
      <c r="E30" s="87">
        <v>1050</v>
      </c>
      <c r="F30" s="84">
        <f t="shared" si="1"/>
        <v>15.63768115942029</v>
      </c>
      <c r="G30" s="58">
        <f t="shared" si="2"/>
        <v>183</v>
      </c>
      <c r="H30" s="87">
        <v>63</v>
      </c>
      <c r="I30" s="87">
        <v>120</v>
      </c>
      <c r="J30" s="56">
        <f t="shared" si="3"/>
        <v>11.792349726775956</v>
      </c>
      <c r="K30" s="43"/>
      <c r="L30" s="88"/>
      <c r="M30" s="89"/>
      <c r="N30" s="89"/>
    </row>
    <row r="31" spans="1:14" ht="15">
      <c r="A31" s="39" t="s">
        <v>65</v>
      </c>
      <c r="B31" s="55">
        <v>17</v>
      </c>
      <c r="C31" s="34">
        <f t="shared" si="0"/>
        <v>247</v>
      </c>
      <c r="D31" s="87">
        <v>127</v>
      </c>
      <c r="E31" s="87">
        <v>120</v>
      </c>
      <c r="F31" s="84">
        <f t="shared" si="1"/>
        <v>14.529411764705882</v>
      </c>
      <c r="G31" s="58">
        <f t="shared" si="2"/>
        <v>24</v>
      </c>
      <c r="H31" s="87">
        <v>11</v>
      </c>
      <c r="I31" s="87">
        <v>13</v>
      </c>
      <c r="J31" s="56">
        <f t="shared" si="3"/>
        <v>10.291666666666666</v>
      </c>
      <c r="K31" s="43"/>
      <c r="L31" s="88"/>
      <c r="M31" s="89"/>
      <c r="N31" s="89"/>
    </row>
    <row r="32" spans="1:11" ht="15">
      <c r="A32" s="38" t="s">
        <v>48</v>
      </c>
      <c r="B32" s="81">
        <f>SUM(B8:B31)</f>
        <v>3628</v>
      </c>
      <c r="C32" s="82">
        <f>SUM(C8:C31)</f>
        <v>68994</v>
      </c>
      <c r="D32" s="81">
        <f>SUM(D8:D31)</f>
        <v>35937</v>
      </c>
      <c r="E32" s="81">
        <f>SUM(E8:E31)</f>
        <v>33057</v>
      </c>
      <c r="F32" s="85">
        <f>C32/B32</f>
        <v>19.017089305402425</v>
      </c>
      <c r="G32" s="81">
        <f>SUM(G8:G31)</f>
        <v>5183</v>
      </c>
      <c r="H32" s="81">
        <f>SUM(H8:H31)</f>
        <v>1079</v>
      </c>
      <c r="I32" s="81">
        <f>SUM(I8:I31)</f>
        <v>4104</v>
      </c>
      <c r="J32" s="83">
        <f t="shared" si="3"/>
        <v>13.31159560100328</v>
      </c>
      <c r="K32" s="43"/>
    </row>
    <row r="33" spans="3:10" ht="15">
      <c r="C33" s="43"/>
      <c r="D33" s="43"/>
      <c r="E33" s="43"/>
      <c r="F33" s="43"/>
      <c r="G33" s="43"/>
      <c r="H33" s="43"/>
      <c r="I33" s="43"/>
      <c r="J33" s="43"/>
    </row>
    <row r="35" spans="3:10" ht="15">
      <c r="C35" s="43"/>
      <c r="D35" s="43"/>
      <c r="E35" s="43"/>
      <c r="F35" s="43"/>
      <c r="G35" s="43"/>
      <c r="H35" s="43"/>
      <c r="I35" s="43"/>
      <c r="J35" s="43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  <ignoredErrors>
    <ignoredError sqref="F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116" t="s">
        <v>85</v>
      </c>
      <c r="B2" s="116"/>
      <c r="C2" s="116"/>
      <c r="D2" s="116"/>
      <c r="E2" s="40"/>
      <c r="F2" s="40"/>
      <c r="G2" s="40"/>
      <c r="H2" s="40"/>
      <c r="I2" s="43"/>
      <c r="J2" s="43"/>
      <c r="K2" s="43"/>
      <c r="L2" s="43"/>
    </row>
    <row r="4" spans="1:4" ht="15">
      <c r="A4" s="41" t="s">
        <v>74</v>
      </c>
      <c r="B4" s="51" t="s">
        <v>44</v>
      </c>
      <c r="C4" s="51" t="s">
        <v>47</v>
      </c>
      <c r="D4" s="51" t="s">
        <v>46</v>
      </c>
    </row>
    <row r="5" spans="1:4" ht="15">
      <c r="A5" s="52" t="s">
        <v>68</v>
      </c>
      <c r="B5" s="59">
        <v>968</v>
      </c>
      <c r="C5" s="59">
        <v>642</v>
      </c>
      <c r="D5" s="59">
        <v>326</v>
      </c>
    </row>
    <row r="6" spans="1:4" ht="15">
      <c r="A6" s="52" t="s">
        <v>69</v>
      </c>
      <c r="B6" s="59">
        <f>C6+D6</f>
        <v>95</v>
      </c>
      <c r="C6" s="59">
        <v>56</v>
      </c>
      <c r="D6" s="59">
        <v>39</v>
      </c>
    </row>
    <row r="7" spans="1:4" ht="15">
      <c r="A7" s="52" t="s">
        <v>70</v>
      </c>
      <c r="B7" s="59">
        <v>132</v>
      </c>
      <c r="C7" s="59">
        <v>88</v>
      </c>
      <c r="D7" s="59">
        <v>44</v>
      </c>
    </row>
    <row r="8" spans="1:4" ht="15">
      <c r="A8" s="42" t="s">
        <v>48</v>
      </c>
      <c r="B8" s="47">
        <f>B5+B6+B7</f>
        <v>1195</v>
      </c>
      <c r="C8" s="47">
        <f>C5+C6+C7</f>
        <v>786</v>
      </c>
      <c r="D8" s="47">
        <f>D5+D6+D7</f>
        <v>409</v>
      </c>
    </row>
    <row r="13" spans="1:12" ht="15.75" customHeight="1">
      <c r="A13" s="54"/>
      <c r="B13" s="54"/>
      <c r="C13" s="54"/>
      <c r="D13" s="54"/>
      <c r="E13" s="54"/>
      <c r="F13" s="54"/>
      <c r="G13" s="43"/>
      <c r="H13" s="43"/>
      <c r="I13" s="43"/>
      <c r="J13" s="43"/>
      <c r="K13" s="43"/>
      <c r="L13" s="43"/>
    </row>
    <row r="14" spans="4:12" ht="15">
      <c r="D14" s="43"/>
      <c r="E14" s="53"/>
      <c r="F14" s="53"/>
      <c r="G14" s="53"/>
      <c r="H14" s="53"/>
      <c r="I14" s="53"/>
      <c r="J14" s="53"/>
      <c r="K14" s="53"/>
      <c r="L14" s="53"/>
    </row>
    <row r="17" ht="15">
      <c r="G17" s="4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16" t="s">
        <v>84</v>
      </c>
      <c r="B2" s="116"/>
      <c r="C2" s="116"/>
      <c r="D2" s="116"/>
    </row>
    <row r="3" spans="1:4" s="43" customFormat="1" ht="15" customHeight="1">
      <c r="A3" s="44"/>
      <c r="B3" s="44"/>
      <c r="C3" s="44"/>
      <c r="D3" s="44"/>
    </row>
    <row r="4" spans="1:4" ht="15" customHeight="1">
      <c r="A4" s="111" t="s">
        <v>45</v>
      </c>
      <c r="B4" s="117" t="s">
        <v>75</v>
      </c>
      <c r="C4" s="118"/>
      <c r="D4" s="119"/>
    </row>
    <row r="5" spans="1:4" ht="15" customHeight="1">
      <c r="A5" s="111"/>
      <c r="B5" s="45" t="s">
        <v>71</v>
      </c>
      <c r="C5" s="45" t="s">
        <v>72</v>
      </c>
      <c r="D5" s="45" t="s">
        <v>73</v>
      </c>
    </row>
    <row r="6" spans="1:4" ht="15">
      <c r="A6" s="39" t="s">
        <v>27</v>
      </c>
      <c r="B6" s="59">
        <v>2</v>
      </c>
      <c r="C6" s="59" t="s">
        <v>24</v>
      </c>
      <c r="D6" s="59" t="s">
        <v>24</v>
      </c>
    </row>
    <row r="7" spans="1:4" ht="15">
      <c r="A7" s="39" t="s">
        <v>28</v>
      </c>
      <c r="B7" s="59">
        <v>88</v>
      </c>
      <c r="C7" s="59">
        <v>12</v>
      </c>
      <c r="D7" s="59" t="s">
        <v>24</v>
      </c>
    </row>
    <row r="8" spans="1:4" ht="15">
      <c r="A8" s="39" t="s">
        <v>29</v>
      </c>
      <c r="B8" s="59">
        <v>59</v>
      </c>
      <c r="C8" s="59">
        <v>17</v>
      </c>
      <c r="D8" s="59" t="s">
        <v>24</v>
      </c>
    </row>
    <row r="9" spans="1:4" ht="15">
      <c r="A9" s="39" t="s">
        <v>30</v>
      </c>
      <c r="B9" s="59">
        <v>66</v>
      </c>
      <c r="C9" s="59">
        <v>5</v>
      </c>
      <c r="D9" s="59" t="s">
        <v>24</v>
      </c>
    </row>
    <row r="10" spans="1:4" ht="15">
      <c r="A10" s="39" t="s">
        <v>31</v>
      </c>
      <c r="B10" s="59">
        <v>19</v>
      </c>
      <c r="C10" s="59" t="s">
        <v>24</v>
      </c>
      <c r="D10" s="59" t="s">
        <v>24</v>
      </c>
    </row>
    <row r="11" spans="1:4" ht="15">
      <c r="A11" s="39" t="s">
        <v>32</v>
      </c>
      <c r="B11" s="59">
        <v>8</v>
      </c>
      <c r="C11" s="59" t="s">
        <v>24</v>
      </c>
      <c r="D11" s="59" t="s">
        <v>24</v>
      </c>
    </row>
    <row r="12" spans="1:4" ht="15">
      <c r="A12" s="39" t="s">
        <v>33</v>
      </c>
      <c r="B12" s="59">
        <v>18</v>
      </c>
      <c r="C12" s="59" t="s">
        <v>24</v>
      </c>
      <c r="D12" s="59" t="s">
        <v>24</v>
      </c>
    </row>
    <row r="13" spans="1:7" ht="15">
      <c r="A13" s="39" t="s">
        <v>34</v>
      </c>
      <c r="B13" s="59">
        <v>6</v>
      </c>
      <c r="C13" s="59" t="s">
        <v>24</v>
      </c>
      <c r="D13" s="59" t="s">
        <v>24</v>
      </c>
      <c r="G13" s="43"/>
    </row>
    <row r="14" spans="1:4" ht="15">
      <c r="A14" s="39" t="s">
        <v>35</v>
      </c>
      <c r="B14" s="59">
        <v>83</v>
      </c>
      <c r="C14" s="59">
        <v>26</v>
      </c>
      <c r="D14" s="59" t="s">
        <v>24</v>
      </c>
    </row>
    <row r="15" spans="1:4" ht="15">
      <c r="A15" s="39" t="s">
        <v>67</v>
      </c>
      <c r="B15" s="59">
        <v>18</v>
      </c>
      <c r="C15" s="59" t="s">
        <v>24</v>
      </c>
      <c r="D15" s="59" t="s">
        <v>24</v>
      </c>
    </row>
    <row r="16" spans="1:4" ht="15">
      <c r="A16" s="39" t="s">
        <v>36</v>
      </c>
      <c r="B16" s="59">
        <v>24</v>
      </c>
      <c r="C16" s="59">
        <v>7</v>
      </c>
      <c r="D16" s="59">
        <v>13</v>
      </c>
    </row>
    <row r="17" spans="1:4" ht="15">
      <c r="A17" s="39" t="s">
        <v>37</v>
      </c>
      <c r="B17" s="59">
        <v>8</v>
      </c>
      <c r="C17" s="59" t="s">
        <v>24</v>
      </c>
      <c r="D17" s="59" t="s">
        <v>24</v>
      </c>
    </row>
    <row r="18" spans="1:4" ht="15">
      <c r="A18" s="39" t="s">
        <v>62</v>
      </c>
      <c r="B18" s="59">
        <v>120</v>
      </c>
      <c r="C18" s="59">
        <v>20</v>
      </c>
      <c r="D18" s="59" t="s">
        <v>24</v>
      </c>
    </row>
    <row r="19" spans="1:4" ht="15">
      <c r="A19" s="39" t="s">
        <v>38</v>
      </c>
      <c r="B19" s="59">
        <v>4</v>
      </c>
      <c r="C19" s="59" t="s">
        <v>24</v>
      </c>
      <c r="D19" s="59" t="s">
        <v>24</v>
      </c>
    </row>
    <row r="20" spans="1:4" ht="15">
      <c r="A20" s="39" t="s">
        <v>39</v>
      </c>
      <c r="B20" s="59">
        <v>9</v>
      </c>
      <c r="C20" s="59" t="s">
        <v>24</v>
      </c>
      <c r="D20" s="59" t="s">
        <v>24</v>
      </c>
    </row>
    <row r="21" spans="1:4" ht="15">
      <c r="A21" s="39" t="s">
        <v>66</v>
      </c>
      <c r="B21" s="59">
        <v>6</v>
      </c>
      <c r="C21" s="59" t="s">
        <v>24</v>
      </c>
      <c r="D21" s="59" t="s">
        <v>24</v>
      </c>
    </row>
    <row r="22" spans="1:4" ht="15">
      <c r="A22" s="39" t="s">
        <v>40</v>
      </c>
      <c r="B22" s="59">
        <v>30</v>
      </c>
      <c r="C22" s="59">
        <v>8</v>
      </c>
      <c r="D22" s="59" t="s">
        <v>24</v>
      </c>
    </row>
    <row r="23" spans="1:4" ht="15">
      <c r="A23" s="39" t="s">
        <v>41</v>
      </c>
      <c r="B23" s="59">
        <v>271</v>
      </c>
      <c r="C23" s="59" t="s">
        <v>24</v>
      </c>
      <c r="D23" s="59">
        <v>119</v>
      </c>
    </row>
    <row r="24" spans="1:4" ht="15">
      <c r="A24" s="39" t="s">
        <v>63</v>
      </c>
      <c r="B24" s="59">
        <v>46</v>
      </c>
      <c r="C24" s="59" t="s">
        <v>24</v>
      </c>
      <c r="D24" s="59" t="s">
        <v>24</v>
      </c>
    </row>
    <row r="25" spans="1:4" ht="15">
      <c r="A25" s="39" t="s">
        <v>64</v>
      </c>
      <c r="B25" s="59" t="s">
        <v>24</v>
      </c>
      <c r="C25" s="59" t="s">
        <v>24</v>
      </c>
      <c r="D25" s="59" t="s">
        <v>24</v>
      </c>
    </row>
    <row r="26" spans="1:4" ht="15">
      <c r="A26" s="39" t="s">
        <v>42</v>
      </c>
      <c r="B26" s="59">
        <v>9</v>
      </c>
      <c r="C26" s="59" t="s">
        <v>24</v>
      </c>
      <c r="D26" s="59" t="s">
        <v>24</v>
      </c>
    </row>
    <row r="27" spans="1:4" s="43" customFormat="1" ht="15">
      <c r="A27" s="39" t="s">
        <v>83</v>
      </c>
      <c r="B27" s="59">
        <v>16</v>
      </c>
      <c r="C27" s="59" t="s">
        <v>24</v>
      </c>
      <c r="D27" s="59" t="s">
        <v>24</v>
      </c>
    </row>
    <row r="28" spans="1:4" ht="15">
      <c r="A28" s="39" t="s">
        <v>43</v>
      </c>
      <c r="B28" s="59">
        <v>58</v>
      </c>
      <c r="C28" s="59" t="s">
        <v>24</v>
      </c>
      <c r="D28" s="59" t="s">
        <v>24</v>
      </c>
    </row>
    <row r="29" spans="1:4" ht="15">
      <c r="A29" s="39" t="s">
        <v>65</v>
      </c>
      <c r="B29" s="59" t="s">
        <v>24</v>
      </c>
      <c r="C29" s="59" t="s">
        <v>24</v>
      </c>
      <c r="D29" s="59" t="s">
        <v>24</v>
      </c>
    </row>
    <row r="30" spans="1:4" ht="15">
      <c r="A30" s="38" t="s">
        <v>48</v>
      </c>
      <c r="B30" s="46">
        <f>B28+B27+B26+B24+B23+B22+B21+B20+B19+B18+B17+B16+B15+B14+B13+B12+B11+B10+B9+B8+B7+B6</f>
        <v>968</v>
      </c>
      <c r="C30" s="46">
        <f>C22+C18+C16+C14+C9+C8+C7</f>
        <v>95</v>
      </c>
      <c r="D30" s="46">
        <f>D23+D16</f>
        <v>132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2016-04-01T11:57:32Z</cp:lastPrinted>
  <dcterms:created xsi:type="dcterms:W3CDTF">2011-10-11T18:23:51Z</dcterms:created>
  <dcterms:modified xsi:type="dcterms:W3CDTF">2022-04-01T05:13:49Z</dcterms:modified>
  <cp:category/>
  <cp:version/>
  <cp:contentType/>
  <cp:contentStatus/>
</cp:coreProperties>
</file>