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60" windowWidth="15420" windowHeight="10110" activeTab="0"/>
  </bookViews>
  <sheets>
    <sheet name="Tabela 1." sheetId="1" r:id="rId1"/>
    <sheet name="Tabela 2." sheetId="2" r:id="rId2"/>
    <sheet name="Tabela 3." sheetId="3" r:id="rId3"/>
    <sheet name="Tabela 4." sheetId="4" r:id="rId4"/>
  </sheets>
  <definedNames/>
  <calcPr fullCalcOnLoad="1"/>
</workbook>
</file>

<file path=xl/sharedStrings.xml><?xml version="1.0" encoding="utf-8"?>
<sst xmlns="http://schemas.openxmlformats.org/spreadsheetml/2006/main" count="259" uniqueCount="93">
  <si>
    <t>ukupno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</si>
  <si>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</si>
  <si>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</si>
  <si>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</si>
  <si>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</si>
  <si>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</si>
  <si>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</si>
  <si>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</si>
  <si>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</si>
  <si>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</si>
  <si>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</si>
  <si>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</si>
  <si>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</si>
  <si>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</si>
  <si>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</si>
  <si>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</si>
  <si>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</si>
  <si>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</si>
  <si>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</si>
  <si>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</si>
  <si>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</si>
  <si>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</si>
  <si>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</si>
  <si>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</si>
  <si>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</si>
  <si>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</si>
  <si>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</si>
  <si>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</si>
  <si>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</si>
  <si>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</si>
  <si>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</si>
  <si>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Odjeljenja</t>
  </si>
  <si>
    <t>Učenici</t>
  </si>
  <si>
    <t>Nastavnici</t>
  </si>
  <si>
    <t>-</t>
  </si>
  <si>
    <t>PETNJICA</t>
  </si>
  <si>
    <t xml:space="preserve">GUSINJE </t>
  </si>
  <si>
    <t xml:space="preserve">CRNA GORA </t>
  </si>
  <si>
    <t>OPŠTINA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</si>
  <si>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</si>
  <si>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</si>
  <si>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</si>
  <si>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</si>
  <si>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</si>
  <si>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</si>
  <si>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</si>
  <si>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</si>
  <si>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</si>
  <si>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</si>
  <si>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</si>
  <si>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</si>
  <si>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Nikšić</t>
  </si>
  <si>
    <t>Petnjica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</si>
  <si>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</si>
  <si>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</si>
  <si>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</si>
  <si>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</si>
  <si>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</si>
  <si>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</si>
  <si>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</si>
  <si>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</si>
  <si>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</si>
  <si>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Ukupno</t>
  </si>
  <si>
    <t>djevojčice</t>
  </si>
  <si>
    <t>dječaci</t>
  </si>
  <si>
    <t xml:space="preserve">      redovnim odjeljenjima osnovnih škola</t>
  </si>
  <si>
    <t xml:space="preserve">      posebnim odjeljenjima osnovnih škola</t>
  </si>
  <si>
    <t xml:space="preserve">      resursnim centrima</t>
  </si>
  <si>
    <t>CRNA GORA</t>
  </si>
  <si>
    <t>Osnovno obrazovanje u:</t>
  </si>
  <si>
    <t xml:space="preserve">ukupno </t>
  </si>
  <si>
    <t>ženski</t>
  </si>
  <si>
    <t>muški</t>
  </si>
  <si>
    <t>Upisali osnovno obrazovanje u:</t>
  </si>
  <si>
    <t>redovnim odjeljenjima</t>
  </si>
  <si>
    <t>posebnim odjeljenjima</t>
  </si>
  <si>
    <t>resursnim centrima</t>
  </si>
  <si>
    <t>ISCED  1</t>
  </si>
  <si>
    <t>ISCED 2</t>
  </si>
  <si>
    <t>ISCED 1</t>
  </si>
  <si>
    <t>TUZI</t>
  </si>
  <si>
    <t>Tuzi</t>
  </si>
  <si>
    <t>Broj učenika po 
nastavniku</t>
  </si>
  <si>
    <t xml:space="preserve">Broj učenika
 po odjeljenju </t>
  </si>
  <si>
    <t xml:space="preserve"> svega</t>
  </si>
  <si>
    <t>svega</t>
  </si>
  <si>
    <t>Tabela 1. Učenici osnovnih škola po razredima, polu i opštinama - početak školske 2022/2023. godine -</t>
  </si>
  <si>
    <t>Tabela 2. Odjeljenja, učenici i nastavnici u osnovnim školama
 - početak školske 2022/2023. godine -</t>
  </si>
  <si>
    <r>
      <t xml:space="preserve">Tabela 1. Učenici resursnih centara po razredima i polu </t>
    </r>
    <r>
      <rPr>
        <b/>
        <sz val="11"/>
        <color indexed="8"/>
        <rFont val="Arial"/>
        <family val="2"/>
      </rPr>
      <t xml:space="preserve"> - početak školske 2022/2023. godine -</t>
    </r>
  </si>
  <si>
    <t>ZETA</t>
  </si>
  <si>
    <t>Zeta</t>
  </si>
  <si>
    <t>Tabela 4. Učenici sa posebnim obrazovnim potrebama  koji su upisali osnovno obrazovanje u osnovnim školama (redovna odjeljenja i posebna odjeljenja)                 i resursnim centrima - početak školske 2022/2023. godine</t>
  </si>
  <si>
    <r>
      <t>Tabela 3. Učenici sa posebnim obrazovnim potrebama u osnovnim školama (redovna odjeljenja i posebna odjeljenja) i resursnim centrima -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 xml:space="preserve">početak školske 2022/2023. godine 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</si>
</sst>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medium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right" wrapText="1"/>
    </xf>
    <xf numFmtId="0" fontId="44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right" vertical="top" wrapText="1"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right" wrapText="1"/>
    </xf>
    <xf numFmtId="0" fontId="46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right" vertical="top" wrapText="1"/>
    </xf>
    <xf numFmtId="0" fontId="47" fillId="0" borderId="0" xfId="0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right" wrapText="1"/>
    </xf>
    <xf numFmtId="0" fontId="42" fillId="33" borderId="11" xfId="0" applyFont="1" applyFill="1" applyBorder="1" applyAlignment="1">
      <alignment wrapText="1"/>
    </xf>
    <xf numFmtId="0" fontId="42" fillId="33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right" wrapText="1"/>
    </xf>
    <xf numFmtId="0" fontId="42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 wrapText="1"/>
    </xf>
    <xf numFmtId="0" fontId="26" fillId="0" borderId="12" xfId="0" applyFont="1" applyFill="1" applyBorder="1" applyAlignment="1">
      <alignment horizontal="right" wrapText="1"/>
    </xf>
    <xf numFmtId="0" fontId="42" fillId="33" borderId="10" xfId="0" applyFont="1" applyFill="1" applyBorder="1" applyAlignment="1">
      <alignment horizontal="right" vertical="top" wrapText="1"/>
    </xf>
    <xf numFmtId="0" fontId="47" fillId="0" borderId="0" xfId="0" applyFont="1" applyAlignment="1">
      <alignment horizontal="left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wrapText="1"/>
    </xf>
    <xf numFmtId="0" fontId="1" fillId="33" borderId="12" xfId="56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42" fillId="33" borderId="12" xfId="0" applyFont="1" applyFill="1" applyBorder="1" applyAlignment="1">
      <alignment/>
    </xf>
    <xf numFmtId="0" fontId="0" fillId="0" borderId="0" xfId="0" applyAlignment="1">
      <alignment/>
    </xf>
    <xf numFmtId="0" fontId="47" fillId="0" borderId="0" xfId="0" applyFont="1" applyBorder="1" applyAlignment="1">
      <alignment horizontal="center" wrapText="1"/>
    </xf>
    <xf numFmtId="0" fontId="0" fillId="33" borderId="12" xfId="0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wrapText="1"/>
    </xf>
    <xf numFmtId="0" fontId="42" fillId="33" borderId="12" xfId="0" applyFont="1" applyFill="1" applyBorder="1" applyAlignment="1">
      <alignment horizontal="center"/>
    </xf>
    <xf numFmtId="0" fontId="1" fillId="0" borderId="12" xfId="55" applyFont="1" applyFill="1" applyBorder="1" applyAlignment="1">
      <alignment horizontal="right" wrapText="1"/>
      <protection/>
    </xf>
    <xf numFmtId="0" fontId="0" fillId="0" borderId="12" xfId="0" applyBorder="1" applyAlignment="1">
      <alignment/>
    </xf>
    <xf numFmtId="194" fontId="0" fillId="0" borderId="0" xfId="0" applyNumberFormat="1" applyAlignment="1">
      <alignment/>
    </xf>
    <xf numFmtId="0" fontId="0" fillId="0" borderId="12" xfId="0" applyFill="1" applyBorder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0" fillId="0" borderId="13" xfId="0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right" wrapText="1"/>
    </xf>
    <xf numFmtId="0" fontId="42" fillId="0" borderId="13" xfId="0" applyFont="1" applyFill="1" applyBorder="1" applyAlignment="1">
      <alignment horizontal="right" wrapText="1"/>
    </xf>
    <xf numFmtId="0" fontId="42" fillId="33" borderId="15" xfId="0" applyFont="1" applyFill="1" applyBorder="1" applyAlignment="1">
      <alignment horizontal="left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right" wrapText="1"/>
    </xf>
    <xf numFmtId="0" fontId="42" fillId="33" borderId="10" xfId="0" applyFont="1" applyFill="1" applyBorder="1" applyAlignment="1">
      <alignment horizontal="right"/>
    </xf>
    <xf numFmtId="0" fontId="42" fillId="33" borderId="10" xfId="0" applyFont="1" applyFill="1" applyBorder="1" applyAlignment="1">
      <alignment horizontal="center" vertical="top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right" vertical="top"/>
    </xf>
    <xf numFmtId="0" fontId="42" fillId="0" borderId="0" xfId="0" applyFont="1" applyFill="1" applyBorder="1" applyAlignment="1">
      <alignment horizontal="right" wrapText="1"/>
    </xf>
    <xf numFmtId="0" fontId="0" fillId="0" borderId="12" xfId="0" applyFill="1" applyBorder="1" applyAlignment="1">
      <alignment/>
    </xf>
    <xf numFmtId="194" fontId="26" fillId="0" borderId="12" xfId="0" applyNumberFormat="1" applyFont="1" applyFill="1" applyBorder="1" applyAlignment="1">
      <alignment horizontal="right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194" fontId="26" fillId="0" borderId="12" xfId="0" applyNumberFormat="1" applyFont="1" applyFill="1" applyBorder="1" applyAlignment="1">
      <alignment horizontal="center"/>
    </xf>
    <xf numFmtId="0" fontId="42" fillId="33" borderId="20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right"/>
    </xf>
    <xf numFmtId="0" fontId="27" fillId="33" borderId="12" xfId="0" applyFont="1" applyFill="1" applyBorder="1" applyAlignment="1">
      <alignment horizontal="right" wrapText="1"/>
    </xf>
    <xf numFmtId="194" fontId="27" fillId="33" borderId="12" xfId="0" applyNumberFormat="1" applyFont="1" applyFill="1" applyBorder="1" applyAlignment="1">
      <alignment horizontal="right"/>
    </xf>
    <xf numFmtId="194" fontId="0" fillId="0" borderId="0" xfId="0" applyNumberFormat="1" applyBorder="1" applyAlignment="1">
      <alignment/>
    </xf>
    <xf numFmtId="0" fontId="26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right"/>
    </xf>
    <xf numFmtId="0" fontId="0" fillId="0" borderId="12" xfId="0" applyNumberFormat="1" applyBorder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0" borderId="21" xfId="0" applyFont="1" applyBorder="1" applyAlignment="1">
      <alignment/>
    </xf>
    <xf numFmtId="0" fontId="42" fillId="33" borderId="22" xfId="0" applyFont="1" applyFill="1" applyBorder="1" applyAlignment="1">
      <alignment wrapText="1"/>
    </xf>
    <xf numFmtId="0" fontId="0" fillId="33" borderId="23" xfId="0" applyFill="1" applyBorder="1" applyAlignment="1">
      <alignment/>
    </xf>
    <xf numFmtId="0" fontId="42" fillId="33" borderId="21" xfId="0" applyFont="1" applyFill="1" applyBorder="1" applyAlignment="1">
      <alignment wrapText="1"/>
    </xf>
    <xf numFmtId="0" fontId="42" fillId="0" borderId="24" xfId="0" applyFont="1" applyFill="1" applyBorder="1" applyAlignment="1">
      <alignment horizontal="right" wrapText="1"/>
    </xf>
    <xf numFmtId="0" fontId="0" fillId="0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Fill="1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42" fillId="0" borderId="32" xfId="0" applyFont="1" applyBorder="1" applyAlignment="1">
      <alignment wrapText="1"/>
    </xf>
    <xf numFmtId="0" fontId="42" fillId="0" borderId="33" xfId="0" applyFont="1" applyBorder="1" applyAlignment="1">
      <alignment wrapText="1"/>
    </xf>
    <xf numFmtId="0" fontId="26" fillId="0" borderId="0" xfId="0" applyFont="1" applyFill="1" applyBorder="1" applyAlignment="1">
      <alignment horizontal="right" wrapText="1"/>
    </xf>
    <xf numFmtId="194" fontId="44" fillId="0" borderId="0" xfId="0" applyNumberFormat="1" applyFont="1" applyFill="1" applyBorder="1" applyAlignment="1">
      <alignment horizontal="center" vertical="top" wrapText="1"/>
    </xf>
    <xf numFmtId="2" fontId="44" fillId="0" borderId="0" xfId="0" applyNumberFormat="1" applyFont="1" applyFill="1" applyBorder="1" applyAlignment="1">
      <alignment horizontal="center" vertical="top" wrapText="1"/>
    </xf>
    <xf numFmtId="194" fontId="26" fillId="0" borderId="0" xfId="0" applyNumberFormat="1" applyFont="1" applyFill="1" applyBorder="1" applyAlignment="1">
      <alignment horizontal="right"/>
    </xf>
    <xf numFmtId="0" fontId="42" fillId="0" borderId="12" xfId="0" applyFont="1" applyFill="1" applyBorder="1" applyAlignment="1">
      <alignment horizontal="right" wrapText="1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56" applyFont="1" applyFill="1" applyBorder="1" applyAlignment="1">
      <alignment wrapText="1"/>
      <protection/>
    </xf>
    <xf numFmtId="194" fontId="26" fillId="0" borderId="0" xfId="0" applyNumberFormat="1" applyFont="1" applyFill="1" applyBorder="1" applyAlignment="1">
      <alignment horizontal="center"/>
    </xf>
    <xf numFmtId="0" fontId="1" fillId="0" borderId="0" xfId="57" applyFont="1" applyFill="1" applyBorder="1" applyAlignment="1">
      <alignment wrapText="1"/>
      <protection/>
    </xf>
    <xf numFmtId="0" fontId="1" fillId="0" borderId="0" xfId="57" applyFont="1" applyFill="1" applyBorder="1" applyAlignment="1">
      <alignment horizontal="right" wrapText="1"/>
      <protection/>
    </xf>
    <xf numFmtId="0" fontId="27" fillId="0" borderId="0" xfId="0" applyFont="1" applyFill="1" applyBorder="1" applyAlignment="1">
      <alignment horizontal="right" wrapText="1"/>
    </xf>
    <xf numFmtId="194" fontId="27" fillId="0" borderId="0" xfId="0" applyNumberFormat="1" applyFont="1" applyFill="1" applyBorder="1" applyAlignment="1">
      <alignment horizontal="center"/>
    </xf>
    <xf numFmtId="194" fontId="27" fillId="0" borderId="0" xfId="0" applyNumberFormat="1" applyFont="1" applyFill="1" applyBorder="1" applyAlignment="1">
      <alignment horizontal="right"/>
    </xf>
    <xf numFmtId="0" fontId="42" fillId="0" borderId="27" xfId="0" applyFont="1" applyFill="1" applyBorder="1" applyAlignment="1">
      <alignment horizontal="right" wrapText="1"/>
    </xf>
    <xf numFmtId="0" fontId="42" fillId="0" borderId="25" xfId="0" applyFont="1" applyFill="1" applyBorder="1" applyAlignment="1">
      <alignment horizontal="right" wrapText="1"/>
    </xf>
    <xf numFmtId="0" fontId="0" fillId="33" borderId="34" xfId="0" applyFill="1" applyBorder="1" applyAlignment="1">
      <alignment/>
    </xf>
    <xf numFmtId="0" fontId="42" fillId="33" borderId="35" xfId="0" applyFont="1" applyFill="1" applyBorder="1" applyAlignment="1">
      <alignment wrapText="1"/>
    </xf>
    <xf numFmtId="0" fontId="42" fillId="33" borderId="0" xfId="0" applyFont="1" applyFill="1" applyBorder="1" applyAlignment="1">
      <alignment horizontal="center" vertical="top" wrapText="1"/>
    </xf>
    <xf numFmtId="0" fontId="42" fillId="33" borderId="0" xfId="0" applyFont="1" applyFill="1" applyBorder="1" applyAlignment="1">
      <alignment/>
    </xf>
    <xf numFmtId="0" fontId="0" fillId="0" borderId="36" xfId="0" applyFont="1" applyBorder="1" applyAlignment="1">
      <alignment horizontal="left" vertical="center" wrapText="1"/>
    </xf>
    <xf numFmtId="0" fontId="0" fillId="0" borderId="27" xfId="0" applyFont="1" applyFill="1" applyBorder="1" applyAlignment="1">
      <alignment horizontal="right" wrapText="1"/>
    </xf>
    <xf numFmtId="0" fontId="42" fillId="0" borderId="21" xfId="0" applyFont="1" applyFill="1" applyBorder="1" applyAlignment="1">
      <alignment horizontal="right" wrapText="1"/>
    </xf>
    <xf numFmtId="194" fontId="44" fillId="0" borderId="0" xfId="0" applyNumberFormat="1" applyFont="1" applyFill="1" applyBorder="1" applyAlignment="1">
      <alignment horizontal="right" vertical="top" wrapText="1"/>
    </xf>
    <xf numFmtId="194" fontId="46" fillId="0" borderId="0" xfId="0" applyNumberFormat="1" applyFont="1" applyFill="1" applyBorder="1" applyAlignment="1">
      <alignment/>
    </xf>
    <xf numFmtId="194" fontId="46" fillId="0" borderId="0" xfId="0" applyNumberFormat="1" applyFont="1" applyFill="1" applyBorder="1" applyAlignment="1">
      <alignment horizontal="center" vertical="top" wrapText="1"/>
    </xf>
    <xf numFmtId="0" fontId="0" fillId="0" borderId="27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42" fillId="0" borderId="20" xfId="0" applyFont="1" applyFill="1" applyBorder="1" applyAlignment="1">
      <alignment horizontal="right" wrapText="1"/>
    </xf>
    <xf numFmtId="0" fontId="42" fillId="0" borderId="10" xfId="0" applyFont="1" applyFill="1" applyBorder="1" applyAlignment="1">
      <alignment horizontal="right" wrapText="1"/>
    </xf>
    <xf numFmtId="0" fontId="42" fillId="0" borderId="23" xfId="0" applyFont="1" applyBorder="1" applyAlignment="1">
      <alignment/>
    </xf>
    <xf numFmtId="0" fontId="42" fillId="33" borderId="20" xfId="0" applyFont="1" applyFill="1" applyBorder="1" applyAlignment="1">
      <alignment horizontal="right" wrapText="1"/>
    </xf>
    <xf numFmtId="0" fontId="0" fillId="33" borderId="10" xfId="0" applyNumberFormat="1" applyFill="1" applyBorder="1" applyAlignment="1">
      <alignment/>
    </xf>
    <xf numFmtId="0" fontId="42" fillId="33" borderId="23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/>
    </xf>
    <xf numFmtId="0" fontId="42" fillId="0" borderId="36" xfId="0" applyFont="1" applyBorder="1" applyAlignment="1">
      <alignment wrapText="1"/>
    </xf>
    <xf numFmtId="0" fontId="42" fillId="0" borderId="28" xfId="0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right" wrapText="1"/>
    </xf>
    <xf numFmtId="0" fontId="42" fillId="0" borderId="29" xfId="0" applyFont="1" applyFill="1" applyBorder="1" applyAlignment="1">
      <alignment horizontal="right" wrapText="1"/>
    </xf>
    <xf numFmtId="0" fontId="0" fillId="0" borderId="27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1" fillId="0" borderId="0" xfId="55" applyFont="1" applyFill="1" applyBorder="1" applyAlignment="1">
      <alignment horizontal="right" wrapText="1"/>
      <protection/>
    </xf>
    <xf numFmtId="0" fontId="42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top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right" vertical="top" wrapText="1"/>
    </xf>
    <xf numFmtId="0" fontId="42" fillId="0" borderId="0" xfId="0" applyFont="1" applyFill="1" applyBorder="1" applyAlignment="1">
      <alignment horizontal="right" vertical="top"/>
    </xf>
    <xf numFmtId="0" fontId="4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26" fillId="0" borderId="12" xfId="0" applyFont="1" applyFill="1" applyBorder="1" applyAlignment="1">
      <alignment/>
    </xf>
    <xf numFmtId="0" fontId="1" fillId="0" borderId="12" xfId="57" applyFont="1" applyFill="1" applyBorder="1" applyAlignment="1">
      <alignment wrapText="1"/>
      <protection/>
    </xf>
    <xf numFmtId="0" fontId="0" fillId="0" borderId="12" xfId="0" applyNumberFormat="1" applyFill="1" applyBorder="1" applyAlignment="1">
      <alignment/>
    </xf>
    <xf numFmtId="0" fontId="42" fillId="0" borderId="38" xfId="0" applyFont="1" applyFill="1" applyBorder="1" applyAlignment="1">
      <alignment wrapText="1"/>
    </xf>
    <xf numFmtId="0" fontId="42" fillId="0" borderId="22" xfId="0" applyFont="1" applyFill="1" applyBorder="1" applyAlignment="1">
      <alignment wrapText="1"/>
    </xf>
    <xf numFmtId="0" fontId="42" fillId="0" borderId="39" xfId="0" applyFont="1" applyFill="1" applyBorder="1" applyAlignment="1">
      <alignment wrapText="1"/>
    </xf>
    <xf numFmtId="0" fontId="42" fillId="0" borderId="36" xfId="0" applyFont="1" applyFill="1" applyBorder="1" applyAlignment="1">
      <alignment horizontal="right" wrapText="1"/>
    </xf>
    <xf numFmtId="0" fontId="42" fillId="0" borderId="32" xfId="0" applyFont="1" applyFill="1" applyBorder="1" applyAlignment="1">
      <alignment horizontal="right" wrapText="1"/>
    </xf>
    <xf numFmtId="0" fontId="42" fillId="0" borderId="33" xfId="0" applyFont="1" applyFill="1" applyBorder="1" applyAlignment="1">
      <alignment horizontal="right" wrapText="1"/>
    </xf>
    <xf numFmtId="0" fontId="42" fillId="33" borderId="40" xfId="0" applyFont="1" applyFill="1" applyBorder="1" applyAlignment="1">
      <alignment wrapText="1"/>
    </xf>
    <xf numFmtId="0" fontId="42" fillId="33" borderId="41" xfId="0" applyFont="1" applyFill="1" applyBorder="1" applyAlignment="1">
      <alignment horizontal="right" wrapText="1"/>
    </xf>
    <xf numFmtId="0" fontId="42" fillId="33" borderId="41" xfId="0" applyFont="1" applyFill="1" applyBorder="1" applyAlignment="1">
      <alignment horizontal="right"/>
    </xf>
    <xf numFmtId="0" fontId="0" fillId="0" borderId="36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25" xfId="0" applyNumberFormat="1" applyBorder="1" applyAlignment="1">
      <alignment/>
    </xf>
    <xf numFmtId="0" fontId="42" fillId="0" borderId="27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right"/>
    </xf>
    <xf numFmtId="0" fontId="0" fillId="0" borderId="25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left" wrapText="1"/>
    </xf>
    <xf numFmtId="0" fontId="27" fillId="33" borderId="22" xfId="0" applyFont="1" applyFill="1" applyBorder="1" applyAlignment="1">
      <alignment horizontal="left" wrapText="1"/>
    </xf>
    <xf numFmtId="0" fontId="27" fillId="33" borderId="10" xfId="0" applyFont="1" applyFill="1" applyBorder="1" applyAlignment="1">
      <alignment horizontal="left" wrapText="1"/>
    </xf>
    <xf numFmtId="0" fontId="42" fillId="33" borderId="35" xfId="0" applyFont="1" applyFill="1" applyBorder="1" applyAlignment="1">
      <alignment horizontal="left" wrapText="1"/>
    </xf>
    <xf numFmtId="0" fontId="42" fillId="33" borderId="0" xfId="0" applyFont="1" applyFill="1" applyBorder="1" applyAlignment="1">
      <alignment horizontal="left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2" fillId="33" borderId="42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2" fillId="33" borderId="14" xfId="0" applyFont="1" applyFill="1" applyBorder="1" applyAlignment="1">
      <alignment horizontal="left" vertical="center"/>
    </xf>
    <xf numFmtId="0" fontId="42" fillId="33" borderId="13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/>
    </xf>
    <xf numFmtId="0" fontId="42" fillId="33" borderId="43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1" fillId="33" borderId="14" xfId="56" applyFont="1" applyFill="1" applyBorder="1" applyAlignment="1">
      <alignment horizontal="left" vertical="center" wrapText="1"/>
      <protection/>
    </xf>
    <xf numFmtId="0" fontId="1" fillId="33" borderId="13" xfId="56" applyFont="1" applyFill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rmal_Sheet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P121" sqref="P121"/>
    </sheetView>
  </sheetViews>
  <sheetFormatPr defaultColWidth="9.140625" defaultRowHeight="15"/>
  <cols>
    <col min="1" max="1" width="20.8515625" style="0" customWidth="1"/>
    <col min="2" max="2" width="9.140625" style="0" customWidth="1"/>
    <col min="3" max="3" width="7.57421875" style="0" customWidth="1"/>
    <col min="4" max="4" width="8.421875" style="0" customWidth="1"/>
    <col min="5" max="6" width="7.421875" style="0" customWidth="1"/>
    <col min="7" max="7" width="8.28125" style="0" customWidth="1"/>
    <col min="8" max="8" width="9.57421875" style="41" customWidth="1"/>
    <col min="9" max="9" width="7.57421875" style="0" customWidth="1"/>
    <col min="10" max="10" width="9.00390625" style="0" customWidth="1"/>
    <col min="11" max="11" width="9.140625" style="0" customWidth="1"/>
    <col min="12" max="12" width="8.8515625" style="0" customWidth="1"/>
    <col min="13" max="13" width="9.28125" style="0" customWidth="1"/>
    <col min="14" max="15" width="8.28125" style="41" customWidth="1"/>
    <col min="16" max="16" width="20.8515625" style="41" customWidth="1"/>
    <col min="17" max="18" width="7.421875" style="41" customWidth="1"/>
    <col min="19" max="19" width="8.28125" style="41" customWidth="1"/>
    <col min="20" max="20" width="9.57421875" style="41" customWidth="1"/>
    <col min="21" max="21" width="7.57421875" style="41" customWidth="1"/>
    <col min="22" max="22" width="9.00390625" style="41" customWidth="1"/>
    <col min="23" max="23" width="9.140625" style="41" customWidth="1"/>
    <col min="24" max="24" width="8.8515625" style="41" customWidth="1"/>
    <col min="25" max="25" width="9.28125" style="41" customWidth="1"/>
    <col min="26" max="26" width="9.140625" style="41" customWidth="1"/>
  </cols>
  <sheetData>
    <row r="1" spans="1:24" ht="15" customHeight="1">
      <c r="A1" s="189" t="s">
        <v>86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N1" s="81"/>
      <c r="O1" s="81"/>
      <c r="P1" s="189"/>
      <c r="Q1" s="189"/>
      <c r="R1" s="189"/>
      <c r="S1" s="189"/>
      <c r="T1" s="189"/>
      <c r="U1" s="189"/>
      <c r="V1" s="189"/>
      <c r="W1" s="189"/>
      <c r="X1" s="189"/>
    </row>
    <row r="2" spans="1:24" ht="21.75" customHeight="1" thickBo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N2" s="81"/>
      <c r="O2" s="81"/>
      <c r="P2" s="189"/>
      <c r="Q2" s="189"/>
      <c r="R2" s="189"/>
      <c r="S2" s="189"/>
      <c r="T2" s="189"/>
      <c r="U2" s="189"/>
      <c r="V2" s="189"/>
      <c r="W2" s="189"/>
      <c r="X2" s="189"/>
    </row>
    <row r="3" spans="1:25" ht="26.25" customHeight="1" thickBot="1">
      <c r="A3" s="54" t="s">
        <v>38</v>
      </c>
      <c r="B3" s="55" t="s">
        <v>0</v>
      </c>
      <c r="C3" s="55" t="s">
        <v>1</v>
      </c>
      <c r="D3" s="55" t="s">
        <v>2</v>
      </c>
      <c r="E3" s="55" t="s">
        <v>3</v>
      </c>
      <c r="F3" s="55" t="s">
        <v>4</v>
      </c>
      <c r="G3" s="55" t="s">
        <v>5</v>
      </c>
      <c r="H3" s="55" t="s">
        <v>77</v>
      </c>
      <c r="I3" s="55" t="s">
        <v>6</v>
      </c>
      <c r="J3" s="55" t="s">
        <v>7</v>
      </c>
      <c r="K3" s="55" t="s">
        <v>8</v>
      </c>
      <c r="L3" s="55" t="s">
        <v>9</v>
      </c>
      <c r="M3" s="56" t="s">
        <v>78</v>
      </c>
      <c r="N3" s="79"/>
      <c r="O3" s="79"/>
      <c r="P3" s="145"/>
      <c r="Q3" s="134"/>
      <c r="R3" s="134"/>
      <c r="S3" s="134"/>
      <c r="T3" s="134"/>
      <c r="U3" s="134"/>
      <c r="V3" s="134"/>
      <c r="W3" s="134"/>
      <c r="X3" s="134"/>
      <c r="Y3" s="134"/>
    </row>
    <row r="4" spans="1:25" ht="18" customHeight="1" thickBot="1">
      <c r="A4" s="117" t="s">
        <v>10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9"/>
      <c r="M4" s="88"/>
      <c r="N4" s="81"/>
      <c r="O4" s="81"/>
      <c r="P4" s="144"/>
      <c r="Q4" s="146"/>
      <c r="R4" s="146"/>
      <c r="S4" s="146"/>
      <c r="T4" s="146"/>
      <c r="U4" s="146"/>
      <c r="V4" s="146"/>
      <c r="W4" s="146"/>
      <c r="X4" s="80"/>
      <c r="Y4" s="81"/>
    </row>
    <row r="5" spans="1:25" ht="18" customHeight="1">
      <c r="A5" s="120" t="s">
        <v>84</v>
      </c>
      <c r="B5" s="114">
        <v>376</v>
      </c>
      <c r="C5" s="126">
        <v>49</v>
      </c>
      <c r="D5" s="126">
        <v>40</v>
      </c>
      <c r="E5" s="126">
        <v>43</v>
      </c>
      <c r="F5" s="126">
        <v>36</v>
      </c>
      <c r="G5" s="126">
        <v>44</v>
      </c>
      <c r="H5" s="114">
        <v>212</v>
      </c>
      <c r="I5" s="121">
        <v>44</v>
      </c>
      <c r="J5" s="121">
        <v>36</v>
      </c>
      <c r="K5" s="121">
        <v>37</v>
      </c>
      <c r="L5" s="121">
        <v>47</v>
      </c>
      <c r="M5" s="90">
        <v>164</v>
      </c>
      <c r="N5" s="80"/>
      <c r="O5" s="80"/>
      <c r="P5" s="147"/>
      <c r="Q5" s="106"/>
      <c r="R5" s="106"/>
      <c r="S5" s="106"/>
      <c r="T5" s="63"/>
      <c r="U5" s="142"/>
      <c r="V5" s="142"/>
      <c r="W5" s="142"/>
      <c r="X5" s="142"/>
      <c r="Y5" s="80"/>
    </row>
    <row r="6" spans="1:25" ht="18" customHeight="1">
      <c r="A6" s="95" t="s">
        <v>64</v>
      </c>
      <c r="B6" s="53">
        <v>198</v>
      </c>
      <c r="C6" s="78">
        <v>27</v>
      </c>
      <c r="D6" s="52">
        <v>19</v>
      </c>
      <c r="E6" s="78">
        <v>27</v>
      </c>
      <c r="F6" s="78">
        <v>24</v>
      </c>
      <c r="G6" s="78">
        <v>22</v>
      </c>
      <c r="H6" s="53">
        <v>119</v>
      </c>
      <c r="I6" s="52">
        <v>21</v>
      </c>
      <c r="J6" s="52">
        <v>22</v>
      </c>
      <c r="K6" s="52">
        <v>17</v>
      </c>
      <c r="L6" s="58">
        <v>19</v>
      </c>
      <c r="M6" s="82">
        <v>79</v>
      </c>
      <c r="N6" s="80"/>
      <c r="O6" s="80"/>
      <c r="P6" s="147"/>
      <c r="Q6" s="148"/>
      <c r="R6" s="148"/>
      <c r="S6" s="148"/>
      <c r="T6" s="63"/>
      <c r="U6" s="142"/>
      <c r="V6" s="142"/>
      <c r="W6" s="142"/>
      <c r="X6" s="142"/>
      <c r="Y6" s="80"/>
    </row>
    <row r="7" spans="1:25" ht="18" customHeight="1">
      <c r="A7" s="96" t="s">
        <v>63</v>
      </c>
      <c r="B7" s="53">
        <v>178</v>
      </c>
      <c r="C7" s="78">
        <v>22</v>
      </c>
      <c r="D7" s="28">
        <v>21</v>
      </c>
      <c r="E7" s="78">
        <v>16</v>
      </c>
      <c r="F7" s="78">
        <v>12</v>
      </c>
      <c r="G7" s="78">
        <v>22</v>
      </c>
      <c r="H7" s="53">
        <v>93</v>
      </c>
      <c r="I7" s="28">
        <v>23</v>
      </c>
      <c r="J7" s="28">
        <v>14</v>
      </c>
      <c r="K7" s="28">
        <v>20</v>
      </c>
      <c r="L7" s="30">
        <v>28</v>
      </c>
      <c r="M7" s="82">
        <v>85</v>
      </c>
      <c r="N7" s="80"/>
      <c r="O7" s="80"/>
      <c r="P7" s="147"/>
      <c r="Q7" s="148"/>
      <c r="R7" s="148"/>
      <c r="S7" s="148"/>
      <c r="T7" s="63"/>
      <c r="U7" s="142"/>
      <c r="V7" s="142"/>
      <c r="W7" s="142"/>
      <c r="X7" s="142"/>
      <c r="Y7" s="80"/>
    </row>
    <row r="8" spans="1:25" ht="18" customHeight="1">
      <c r="A8" s="83" t="s">
        <v>11</v>
      </c>
      <c r="B8" s="23"/>
      <c r="C8" s="23"/>
      <c r="D8" s="23"/>
      <c r="E8" s="23"/>
      <c r="F8" s="23"/>
      <c r="G8" s="23"/>
      <c r="H8" s="24"/>
      <c r="I8" s="23"/>
      <c r="J8" s="23"/>
      <c r="K8" s="23"/>
      <c r="L8" s="57"/>
      <c r="M8" s="84"/>
      <c r="N8" s="80"/>
      <c r="O8" s="80"/>
      <c r="P8" s="144"/>
      <c r="Q8" s="149"/>
      <c r="R8" s="149"/>
      <c r="S8" s="149"/>
      <c r="T8" s="150"/>
      <c r="U8" s="149"/>
      <c r="V8" s="149"/>
      <c r="W8" s="149"/>
      <c r="X8" s="151"/>
      <c r="Y8" s="81"/>
    </row>
    <row r="9" spans="1:25" ht="18" customHeight="1">
      <c r="A9" s="92" t="s">
        <v>84</v>
      </c>
      <c r="B9" s="53">
        <v>5247</v>
      </c>
      <c r="C9" s="28">
        <v>620</v>
      </c>
      <c r="D9" s="28">
        <v>559</v>
      </c>
      <c r="E9" s="28">
        <v>597</v>
      </c>
      <c r="F9" s="28">
        <v>571</v>
      </c>
      <c r="G9" s="28">
        <v>598</v>
      </c>
      <c r="H9" s="53">
        <v>2945</v>
      </c>
      <c r="I9" s="51">
        <v>594</v>
      </c>
      <c r="J9" s="51">
        <v>591</v>
      </c>
      <c r="K9" s="51">
        <v>586</v>
      </c>
      <c r="L9" s="51">
        <v>531</v>
      </c>
      <c r="M9" s="82">
        <v>2302</v>
      </c>
      <c r="N9" s="80"/>
      <c r="O9" s="80"/>
      <c r="P9" s="152"/>
      <c r="Q9" s="142"/>
      <c r="R9" s="142"/>
      <c r="S9" s="142"/>
      <c r="T9" s="63"/>
      <c r="U9" s="142"/>
      <c r="V9" s="142"/>
      <c r="W9" s="142"/>
      <c r="X9" s="142"/>
      <c r="Y9" s="80"/>
    </row>
    <row r="10" spans="1:25" ht="18" customHeight="1">
      <c r="A10" s="93" t="s">
        <v>64</v>
      </c>
      <c r="B10" s="53">
        <v>2731</v>
      </c>
      <c r="C10" s="47">
        <v>295</v>
      </c>
      <c r="D10" s="47">
        <v>311</v>
      </c>
      <c r="E10" s="47">
        <v>317</v>
      </c>
      <c r="F10" s="47">
        <v>304</v>
      </c>
      <c r="G10" s="47">
        <v>302</v>
      </c>
      <c r="H10" s="53">
        <v>1529</v>
      </c>
      <c r="I10" s="52">
        <v>319</v>
      </c>
      <c r="J10" s="52">
        <v>300</v>
      </c>
      <c r="K10" s="52">
        <v>297</v>
      </c>
      <c r="L10" s="58">
        <v>286</v>
      </c>
      <c r="M10" s="82">
        <v>1202</v>
      </c>
      <c r="N10" s="80"/>
      <c r="O10" s="80"/>
      <c r="P10" s="152"/>
      <c r="Q10" s="81"/>
      <c r="R10" s="81"/>
      <c r="S10" s="81"/>
      <c r="T10" s="63"/>
      <c r="U10" s="142"/>
      <c r="V10" s="142"/>
      <c r="W10" s="142"/>
      <c r="X10" s="142"/>
      <c r="Y10" s="80"/>
    </row>
    <row r="11" spans="1:25" s="41" customFormat="1" ht="18" customHeight="1">
      <c r="A11" s="94" t="s">
        <v>63</v>
      </c>
      <c r="B11" s="53">
        <v>2516</v>
      </c>
      <c r="C11" s="47">
        <v>325</v>
      </c>
      <c r="D11" s="47">
        <v>248</v>
      </c>
      <c r="E11" s="47">
        <v>280</v>
      </c>
      <c r="F11" s="47">
        <v>267</v>
      </c>
      <c r="G11" s="47">
        <v>296</v>
      </c>
      <c r="H11" s="53">
        <v>1416</v>
      </c>
      <c r="I11" s="28">
        <v>275</v>
      </c>
      <c r="J11" s="28">
        <v>291</v>
      </c>
      <c r="K11" s="28">
        <v>289</v>
      </c>
      <c r="L11" s="30">
        <v>245</v>
      </c>
      <c r="M11" s="82">
        <v>1100</v>
      </c>
      <c r="N11" s="80"/>
      <c r="O11" s="80"/>
      <c r="P11" s="152"/>
      <c r="Q11" s="81"/>
      <c r="R11" s="81"/>
      <c r="S11" s="81"/>
      <c r="T11" s="63"/>
      <c r="U11" s="142"/>
      <c r="V11" s="142"/>
      <c r="W11" s="142"/>
      <c r="X11" s="142"/>
      <c r="Y11" s="80"/>
    </row>
    <row r="12" spans="1:25" ht="18" customHeight="1">
      <c r="A12" s="83" t="s">
        <v>12</v>
      </c>
      <c r="B12" s="24"/>
      <c r="C12" s="24"/>
      <c r="D12" s="24"/>
      <c r="E12" s="24"/>
      <c r="F12" s="24"/>
      <c r="G12" s="24"/>
      <c r="H12" s="25"/>
      <c r="I12" s="24"/>
      <c r="J12" s="24"/>
      <c r="K12" s="24"/>
      <c r="L12" s="29"/>
      <c r="M12" s="84"/>
      <c r="N12" s="80"/>
      <c r="O12" s="80"/>
      <c r="P12" s="144"/>
      <c r="Q12" s="150"/>
      <c r="R12" s="150"/>
      <c r="S12" s="150"/>
      <c r="T12" s="63"/>
      <c r="U12" s="150"/>
      <c r="V12" s="150"/>
      <c r="W12" s="150"/>
      <c r="X12" s="153"/>
      <c r="Y12" s="81"/>
    </row>
    <row r="13" spans="1:25" ht="18" customHeight="1">
      <c r="A13" s="92" t="s">
        <v>84</v>
      </c>
      <c r="B13" s="53">
        <v>2819</v>
      </c>
      <c r="C13" s="51">
        <v>320</v>
      </c>
      <c r="D13" s="51">
        <v>316</v>
      </c>
      <c r="E13" s="51">
        <v>312</v>
      </c>
      <c r="F13" s="51">
        <v>270</v>
      </c>
      <c r="G13" s="51">
        <v>295</v>
      </c>
      <c r="H13" s="53">
        <v>1513</v>
      </c>
      <c r="I13" s="51">
        <v>323</v>
      </c>
      <c r="J13" s="51">
        <v>313</v>
      </c>
      <c r="K13" s="51">
        <v>362</v>
      </c>
      <c r="L13" s="51">
        <v>308</v>
      </c>
      <c r="M13" s="82">
        <v>1306</v>
      </c>
      <c r="N13" s="80"/>
      <c r="O13" s="80"/>
      <c r="P13" s="152"/>
      <c r="Q13" s="142"/>
      <c r="R13" s="142"/>
      <c r="S13" s="142"/>
      <c r="T13" s="63"/>
      <c r="U13" s="142"/>
      <c r="V13" s="142"/>
      <c r="W13" s="142"/>
      <c r="X13" s="142"/>
      <c r="Y13" s="80"/>
    </row>
    <row r="14" spans="1:25" ht="18" customHeight="1">
      <c r="A14" s="93" t="s">
        <v>64</v>
      </c>
      <c r="B14" s="53">
        <v>1449</v>
      </c>
      <c r="C14" s="52">
        <v>157</v>
      </c>
      <c r="D14" s="52">
        <v>160</v>
      </c>
      <c r="E14" s="52">
        <v>155</v>
      </c>
      <c r="F14" s="52">
        <v>138</v>
      </c>
      <c r="G14" s="52">
        <v>157</v>
      </c>
      <c r="H14" s="53">
        <v>767</v>
      </c>
      <c r="I14" s="52">
        <v>164</v>
      </c>
      <c r="J14" s="52">
        <v>152</v>
      </c>
      <c r="K14" s="52">
        <v>199</v>
      </c>
      <c r="L14" s="58">
        <v>167</v>
      </c>
      <c r="M14" s="82">
        <v>682</v>
      </c>
      <c r="N14" s="80"/>
      <c r="O14" s="80"/>
      <c r="P14" s="152"/>
      <c r="Q14" s="142"/>
      <c r="R14" s="142"/>
      <c r="S14" s="142"/>
      <c r="T14" s="63"/>
      <c r="U14" s="142"/>
      <c r="V14" s="142"/>
      <c r="W14" s="142"/>
      <c r="X14" s="142"/>
      <c r="Y14" s="80"/>
    </row>
    <row r="15" spans="1:25" ht="18" customHeight="1">
      <c r="A15" s="94" t="s">
        <v>63</v>
      </c>
      <c r="B15" s="53">
        <v>1370</v>
      </c>
      <c r="C15" s="28">
        <v>163</v>
      </c>
      <c r="D15" s="28">
        <v>156</v>
      </c>
      <c r="E15" s="46">
        <v>157</v>
      </c>
      <c r="F15" s="28">
        <v>132</v>
      </c>
      <c r="G15" s="28">
        <v>138</v>
      </c>
      <c r="H15" s="53">
        <v>746</v>
      </c>
      <c r="I15" s="28">
        <v>159</v>
      </c>
      <c r="J15" s="28">
        <v>161</v>
      </c>
      <c r="K15" s="28">
        <v>163</v>
      </c>
      <c r="L15" s="30">
        <v>141</v>
      </c>
      <c r="M15" s="82">
        <v>624</v>
      </c>
      <c r="N15" s="80"/>
      <c r="O15" s="80"/>
      <c r="P15" s="152"/>
      <c r="Q15" s="143"/>
      <c r="R15" s="142"/>
      <c r="S15" s="142"/>
      <c r="T15" s="63"/>
      <c r="U15" s="142"/>
      <c r="V15" s="142"/>
      <c r="W15" s="142"/>
      <c r="X15" s="142"/>
      <c r="Y15" s="80"/>
    </row>
    <row r="16" spans="1:25" ht="18" customHeight="1">
      <c r="A16" s="83" t="s">
        <v>13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9"/>
      <c r="M16" s="84"/>
      <c r="N16" s="80"/>
      <c r="O16" s="80"/>
      <c r="P16" s="144"/>
      <c r="Q16" s="150"/>
      <c r="R16" s="150"/>
      <c r="S16" s="150"/>
      <c r="T16" s="150"/>
      <c r="U16" s="150"/>
      <c r="V16" s="150"/>
      <c r="W16" s="150"/>
      <c r="X16" s="153"/>
      <c r="Y16" s="81"/>
    </row>
    <row r="17" spans="1:25" ht="18" customHeight="1">
      <c r="A17" s="92" t="s">
        <v>84</v>
      </c>
      <c r="B17" s="53">
        <v>4406</v>
      </c>
      <c r="C17" s="51">
        <v>457</v>
      </c>
      <c r="D17" s="51">
        <v>447</v>
      </c>
      <c r="E17" s="51">
        <v>472</v>
      </c>
      <c r="F17" s="51">
        <v>460</v>
      </c>
      <c r="G17" s="51">
        <v>464</v>
      </c>
      <c r="H17" s="53">
        <v>2300</v>
      </c>
      <c r="I17" s="51">
        <v>487</v>
      </c>
      <c r="J17" s="51">
        <v>510</v>
      </c>
      <c r="K17" s="51">
        <v>558</v>
      </c>
      <c r="L17" s="51">
        <v>551</v>
      </c>
      <c r="M17" s="82">
        <v>2106</v>
      </c>
      <c r="N17" s="80"/>
      <c r="O17" s="80"/>
      <c r="P17" s="152"/>
      <c r="Q17" s="142"/>
      <c r="R17" s="142"/>
      <c r="S17" s="142"/>
      <c r="T17" s="63"/>
      <c r="U17" s="142"/>
      <c r="V17" s="142"/>
      <c r="W17" s="142"/>
      <c r="X17" s="142"/>
      <c r="Y17" s="80"/>
    </row>
    <row r="18" spans="1:25" ht="18" customHeight="1">
      <c r="A18" s="93" t="s">
        <v>64</v>
      </c>
      <c r="B18" s="53">
        <v>2284</v>
      </c>
      <c r="C18" s="52">
        <v>234</v>
      </c>
      <c r="D18" s="52">
        <v>226</v>
      </c>
      <c r="E18" s="52">
        <v>263</v>
      </c>
      <c r="F18" s="52">
        <v>236</v>
      </c>
      <c r="G18" s="52">
        <v>237</v>
      </c>
      <c r="H18" s="53">
        <v>1196</v>
      </c>
      <c r="I18" s="52">
        <v>251</v>
      </c>
      <c r="J18" s="52">
        <v>265</v>
      </c>
      <c r="K18" s="52">
        <v>297</v>
      </c>
      <c r="L18" s="58">
        <v>275</v>
      </c>
      <c r="M18" s="82">
        <v>1088</v>
      </c>
      <c r="N18" s="80"/>
      <c r="O18" s="80"/>
      <c r="P18" s="152"/>
      <c r="Q18" s="142"/>
      <c r="R18" s="142"/>
      <c r="S18" s="142"/>
      <c r="T18" s="63"/>
      <c r="U18" s="142"/>
      <c r="V18" s="142"/>
      <c r="W18" s="142"/>
      <c r="X18" s="142"/>
      <c r="Y18" s="80"/>
    </row>
    <row r="19" spans="1:25" ht="18" customHeight="1">
      <c r="A19" s="94" t="s">
        <v>63</v>
      </c>
      <c r="B19" s="53">
        <v>2122</v>
      </c>
      <c r="C19" s="28">
        <v>223</v>
      </c>
      <c r="D19" s="28">
        <v>221</v>
      </c>
      <c r="E19" s="46">
        <v>209</v>
      </c>
      <c r="F19" s="28">
        <v>224</v>
      </c>
      <c r="G19" s="28">
        <v>227</v>
      </c>
      <c r="H19" s="53">
        <v>1104</v>
      </c>
      <c r="I19" s="28">
        <v>236</v>
      </c>
      <c r="J19" s="28">
        <v>245</v>
      </c>
      <c r="K19" s="28">
        <v>261</v>
      </c>
      <c r="L19" s="30">
        <v>276</v>
      </c>
      <c r="M19" s="82">
        <v>1018</v>
      </c>
      <c r="N19" s="80"/>
      <c r="O19" s="80"/>
      <c r="P19" s="152"/>
      <c r="Q19" s="143"/>
      <c r="R19" s="142"/>
      <c r="S19" s="142"/>
      <c r="T19" s="63"/>
      <c r="U19" s="142"/>
      <c r="V19" s="142"/>
      <c r="W19" s="142"/>
      <c r="X19" s="142"/>
      <c r="Y19" s="80"/>
    </row>
    <row r="20" spans="1:25" ht="18" customHeight="1">
      <c r="A20" s="83" t="s">
        <v>14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59"/>
      <c r="M20" s="84"/>
      <c r="N20" s="80"/>
      <c r="O20" s="80"/>
      <c r="P20" s="144"/>
      <c r="Q20" s="63"/>
      <c r="R20" s="63"/>
      <c r="S20" s="63"/>
      <c r="T20" s="63"/>
      <c r="U20" s="63"/>
      <c r="V20" s="63"/>
      <c r="W20" s="63"/>
      <c r="X20" s="77"/>
      <c r="Y20" s="81"/>
    </row>
    <row r="21" spans="1:25" ht="18" customHeight="1">
      <c r="A21" s="92" t="s">
        <v>85</v>
      </c>
      <c r="B21" s="103">
        <v>4017</v>
      </c>
      <c r="C21" s="47">
        <v>571</v>
      </c>
      <c r="D21" s="47">
        <v>473</v>
      </c>
      <c r="E21" s="47">
        <v>445</v>
      </c>
      <c r="F21" s="47">
        <v>477</v>
      </c>
      <c r="G21" s="47">
        <v>413</v>
      </c>
      <c r="H21" s="103">
        <v>2379</v>
      </c>
      <c r="I21" s="47">
        <v>393</v>
      </c>
      <c r="J21" s="47">
        <v>428</v>
      </c>
      <c r="K21" s="47">
        <v>425</v>
      </c>
      <c r="L21" s="47">
        <v>392</v>
      </c>
      <c r="M21" s="82">
        <v>1638</v>
      </c>
      <c r="N21" s="80"/>
      <c r="O21" s="80"/>
      <c r="P21" s="152"/>
      <c r="Q21" s="81"/>
      <c r="R21" s="81"/>
      <c r="S21" s="81"/>
      <c r="T21" s="63"/>
      <c r="U21" s="81"/>
      <c r="V21" s="81"/>
      <c r="W21" s="81"/>
      <c r="X21" s="81"/>
      <c r="Y21" s="80"/>
    </row>
    <row r="22" spans="1:25" ht="18" customHeight="1">
      <c r="A22" s="93" t="s">
        <v>64</v>
      </c>
      <c r="B22" s="103">
        <v>2091</v>
      </c>
      <c r="C22" s="47">
        <v>287</v>
      </c>
      <c r="D22" s="47">
        <v>239</v>
      </c>
      <c r="E22" s="47">
        <v>241</v>
      </c>
      <c r="F22" s="47">
        <v>242</v>
      </c>
      <c r="G22" s="47">
        <v>225</v>
      </c>
      <c r="H22" s="103">
        <v>1234</v>
      </c>
      <c r="I22" s="47">
        <v>206</v>
      </c>
      <c r="J22" s="47">
        <v>238</v>
      </c>
      <c r="K22" s="47">
        <v>217</v>
      </c>
      <c r="L22" s="47">
        <v>196</v>
      </c>
      <c r="M22" s="82">
        <v>857</v>
      </c>
      <c r="N22" s="80"/>
      <c r="O22" s="80"/>
      <c r="P22" s="152"/>
      <c r="Q22" s="142"/>
      <c r="R22" s="142"/>
      <c r="S22" s="142"/>
      <c r="T22" s="63"/>
      <c r="U22" s="142"/>
      <c r="V22" s="142"/>
      <c r="W22" s="142"/>
      <c r="X22" s="142"/>
      <c r="Y22" s="80"/>
    </row>
    <row r="23" spans="1:25" ht="18" customHeight="1">
      <c r="A23" s="94" t="s">
        <v>63</v>
      </c>
      <c r="B23" s="103">
        <v>1926</v>
      </c>
      <c r="C23" s="47">
        <v>284</v>
      </c>
      <c r="D23" s="47">
        <v>234</v>
      </c>
      <c r="E23" s="47">
        <v>204</v>
      </c>
      <c r="F23" s="47">
        <v>235</v>
      </c>
      <c r="G23" s="47">
        <v>188</v>
      </c>
      <c r="H23" s="103">
        <v>1145</v>
      </c>
      <c r="I23" s="47">
        <v>187</v>
      </c>
      <c r="J23" s="47">
        <v>190</v>
      </c>
      <c r="K23" s="47">
        <v>208</v>
      </c>
      <c r="L23" s="47">
        <v>196</v>
      </c>
      <c r="M23" s="82">
        <v>781</v>
      </c>
      <c r="N23" s="80"/>
      <c r="O23" s="80"/>
      <c r="P23" s="152"/>
      <c r="Q23" s="143"/>
      <c r="R23" s="142"/>
      <c r="S23" s="142"/>
      <c r="T23" s="63"/>
      <c r="U23" s="142"/>
      <c r="V23" s="142"/>
      <c r="W23" s="142"/>
      <c r="X23" s="142"/>
      <c r="Y23" s="80"/>
    </row>
    <row r="24" spans="1:25" ht="18" customHeight="1">
      <c r="A24" s="83" t="s">
        <v>15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9"/>
      <c r="M24" s="84"/>
      <c r="N24" s="80"/>
      <c r="O24" s="80"/>
      <c r="P24" s="144"/>
      <c r="Q24" s="63"/>
      <c r="R24" s="63"/>
      <c r="S24" s="63"/>
      <c r="T24" s="63"/>
      <c r="U24" s="63"/>
      <c r="V24" s="63"/>
      <c r="W24" s="63"/>
      <c r="X24" s="153"/>
      <c r="Y24" s="81"/>
    </row>
    <row r="25" spans="1:25" ht="18" customHeight="1">
      <c r="A25" s="92" t="s">
        <v>85</v>
      </c>
      <c r="B25" s="103">
        <v>1338</v>
      </c>
      <c r="C25" s="28">
        <v>164</v>
      </c>
      <c r="D25" s="28">
        <v>137</v>
      </c>
      <c r="E25" s="28">
        <v>166</v>
      </c>
      <c r="F25" s="28">
        <v>162</v>
      </c>
      <c r="G25" s="28">
        <v>143</v>
      </c>
      <c r="H25" s="103">
        <v>772</v>
      </c>
      <c r="I25" s="47">
        <v>144</v>
      </c>
      <c r="J25" s="47">
        <v>128</v>
      </c>
      <c r="K25" s="47">
        <v>149</v>
      </c>
      <c r="L25" s="47">
        <v>145</v>
      </c>
      <c r="M25" s="82">
        <v>566</v>
      </c>
      <c r="N25" s="80"/>
      <c r="O25" s="80"/>
      <c r="P25" s="152"/>
      <c r="Q25" s="142"/>
      <c r="R25" s="142"/>
      <c r="S25" s="142"/>
      <c r="T25" s="63"/>
      <c r="U25" s="142"/>
      <c r="V25" s="142"/>
      <c r="W25" s="142"/>
      <c r="X25" s="142"/>
      <c r="Y25" s="80"/>
    </row>
    <row r="26" spans="1:25" ht="18" customHeight="1">
      <c r="A26" s="93" t="s">
        <v>64</v>
      </c>
      <c r="B26" s="103">
        <v>698</v>
      </c>
      <c r="C26" s="78">
        <v>85</v>
      </c>
      <c r="D26" s="78">
        <v>60</v>
      </c>
      <c r="E26" s="78">
        <v>93</v>
      </c>
      <c r="F26" s="28">
        <v>97</v>
      </c>
      <c r="G26" s="78">
        <v>61</v>
      </c>
      <c r="H26" s="103">
        <v>396</v>
      </c>
      <c r="I26" s="47">
        <v>81</v>
      </c>
      <c r="J26" s="47">
        <v>69</v>
      </c>
      <c r="K26" s="47">
        <v>71</v>
      </c>
      <c r="L26" s="47">
        <v>81</v>
      </c>
      <c r="M26" s="82">
        <v>302</v>
      </c>
      <c r="N26" s="80"/>
      <c r="O26" s="80"/>
      <c r="P26" s="152"/>
      <c r="Q26" s="148"/>
      <c r="R26" s="142"/>
      <c r="S26" s="148"/>
      <c r="T26" s="63"/>
      <c r="U26" s="148"/>
      <c r="V26" s="148"/>
      <c r="W26" s="148"/>
      <c r="X26" s="142"/>
      <c r="Y26" s="80"/>
    </row>
    <row r="27" spans="1:25" ht="18" customHeight="1">
      <c r="A27" s="94" t="s">
        <v>63</v>
      </c>
      <c r="B27" s="103">
        <v>640</v>
      </c>
      <c r="C27" s="78">
        <v>79</v>
      </c>
      <c r="D27" s="78">
        <v>77</v>
      </c>
      <c r="E27" s="78">
        <v>73</v>
      </c>
      <c r="F27" s="28">
        <v>65</v>
      </c>
      <c r="G27" s="78">
        <v>82</v>
      </c>
      <c r="H27" s="103">
        <v>376</v>
      </c>
      <c r="I27" s="47">
        <v>63</v>
      </c>
      <c r="J27" s="47">
        <v>59</v>
      </c>
      <c r="K27" s="47">
        <v>78</v>
      </c>
      <c r="L27" s="47">
        <v>64</v>
      </c>
      <c r="M27" s="82">
        <v>264</v>
      </c>
      <c r="N27" s="80"/>
      <c r="O27" s="80"/>
      <c r="P27" s="152"/>
      <c r="Q27" s="148"/>
      <c r="R27" s="142"/>
      <c r="S27" s="148"/>
      <c r="T27" s="63"/>
      <c r="U27" s="148"/>
      <c r="V27" s="148"/>
      <c r="W27" s="148"/>
      <c r="X27" s="142"/>
      <c r="Y27" s="80"/>
    </row>
    <row r="28" spans="1:25" ht="18" customHeight="1">
      <c r="A28" s="185" t="s">
        <v>16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84"/>
      <c r="N28" s="80"/>
      <c r="O28" s="80"/>
      <c r="P28" s="192"/>
      <c r="Q28" s="192"/>
      <c r="R28" s="192"/>
      <c r="S28" s="192"/>
      <c r="T28" s="192"/>
      <c r="U28" s="192"/>
      <c r="V28" s="192"/>
      <c r="W28" s="192"/>
      <c r="X28" s="192"/>
      <c r="Y28" s="81"/>
    </row>
    <row r="29" spans="1:25" ht="18" customHeight="1">
      <c r="A29" s="92" t="s">
        <v>85</v>
      </c>
      <c r="B29" s="53">
        <v>1819</v>
      </c>
      <c r="C29" s="127">
        <v>186</v>
      </c>
      <c r="D29" s="127">
        <v>191</v>
      </c>
      <c r="E29" s="127">
        <v>223</v>
      </c>
      <c r="F29" s="127">
        <v>204</v>
      </c>
      <c r="G29" s="127">
        <v>176</v>
      </c>
      <c r="H29" s="103">
        <v>980</v>
      </c>
      <c r="I29" s="28">
        <v>185</v>
      </c>
      <c r="J29" s="28">
        <v>221</v>
      </c>
      <c r="K29" s="28">
        <v>224</v>
      </c>
      <c r="L29" s="28">
        <v>209</v>
      </c>
      <c r="M29" s="82">
        <v>839</v>
      </c>
      <c r="N29" s="80"/>
      <c r="O29" s="80"/>
      <c r="P29" s="152"/>
      <c r="Q29" s="106"/>
      <c r="R29" s="106"/>
      <c r="S29" s="106"/>
      <c r="T29" s="63"/>
      <c r="U29" s="142"/>
      <c r="V29" s="142"/>
      <c r="W29" s="142"/>
      <c r="X29" s="142"/>
      <c r="Y29" s="80"/>
    </row>
    <row r="30" spans="1:25" ht="18" customHeight="1">
      <c r="A30" s="93" t="s">
        <v>64</v>
      </c>
      <c r="B30" s="53">
        <v>949</v>
      </c>
      <c r="C30" s="78">
        <v>102</v>
      </c>
      <c r="D30" s="78">
        <v>92</v>
      </c>
      <c r="E30" s="78">
        <v>116</v>
      </c>
      <c r="F30" s="78">
        <v>107</v>
      </c>
      <c r="G30" s="78">
        <v>90</v>
      </c>
      <c r="H30" s="103">
        <v>507</v>
      </c>
      <c r="I30" s="78">
        <v>96</v>
      </c>
      <c r="J30" s="78">
        <v>125</v>
      </c>
      <c r="K30" s="78">
        <v>104</v>
      </c>
      <c r="L30" s="78">
        <v>117</v>
      </c>
      <c r="M30" s="82">
        <v>442</v>
      </c>
      <c r="N30" s="80"/>
      <c r="O30" s="80"/>
      <c r="P30" s="152"/>
      <c r="Q30" s="148"/>
      <c r="R30" s="148"/>
      <c r="S30" s="148"/>
      <c r="T30" s="63"/>
      <c r="U30" s="148"/>
      <c r="V30" s="148"/>
      <c r="W30" s="148"/>
      <c r="X30" s="148"/>
      <c r="Y30" s="80"/>
    </row>
    <row r="31" spans="1:25" ht="18" customHeight="1">
      <c r="A31" s="94" t="s">
        <v>63</v>
      </c>
      <c r="B31" s="53">
        <v>870</v>
      </c>
      <c r="C31" s="78">
        <v>84</v>
      </c>
      <c r="D31" s="78">
        <v>99</v>
      </c>
      <c r="E31" s="78">
        <v>107</v>
      </c>
      <c r="F31" s="78">
        <v>97</v>
      </c>
      <c r="G31" s="78">
        <v>86</v>
      </c>
      <c r="H31" s="103">
        <v>473</v>
      </c>
      <c r="I31" s="78">
        <v>89</v>
      </c>
      <c r="J31" s="78">
        <v>96</v>
      </c>
      <c r="K31" s="78">
        <v>120</v>
      </c>
      <c r="L31" s="78">
        <v>92</v>
      </c>
      <c r="M31" s="82">
        <v>397</v>
      </c>
      <c r="N31" s="80"/>
      <c r="O31" s="80"/>
      <c r="P31" s="152"/>
      <c r="Q31" s="148"/>
      <c r="R31" s="148"/>
      <c r="S31" s="148"/>
      <c r="T31" s="63"/>
      <c r="U31" s="148"/>
      <c r="V31" s="148"/>
      <c r="W31" s="148"/>
      <c r="X31" s="148"/>
      <c r="Y31" s="80"/>
    </row>
    <row r="32" spans="1:26" s="20" customFormat="1" ht="18" customHeight="1">
      <c r="A32" s="83" t="s">
        <v>36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9"/>
      <c r="M32" s="84"/>
      <c r="N32" s="80"/>
      <c r="O32" s="80"/>
      <c r="P32" s="144"/>
      <c r="Q32" s="63"/>
      <c r="R32" s="63"/>
      <c r="S32" s="63"/>
      <c r="T32" s="63"/>
      <c r="U32" s="63"/>
      <c r="V32" s="63"/>
      <c r="W32" s="63"/>
      <c r="X32" s="153"/>
      <c r="Y32" s="81"/>
      <c r="Z32" s="41"/>
    </row>
    <row r="33" spans="1:26" s="20" customFormat="1" ht="18" customHeight="1">
      <c r="A33" s="92" t="s">
        <v>85</v>
      </c>
      <c r="B33" s="53">
        <v>277</v>
      </c>
      <c r="C33" s="47">
        <v>40</v>
      </c>
      <c r="D33" s="47">
        <v>29</v>
      </c>
      <c r="E33" s="47">
        <v>28</v>
      </c>
      <c r="F33" s="47">
        <v>28</v>
      </c>
      <c r="G33" s="47">
        <v>23</v>
      </c>
      <c r="H33" s="103">
        <v>148</v>
      </c>
      <c r="I33" s="28">
        <v>29</v>
      </c>
      <c r="J33" s="28">
        <v>27</v>
      </c>
      <c r="K33" s="28">
        <v>40</v>
      </c>
      <c r="L33" s="28">
        <v>33</v>
      </c>
      <c r="M33" s="82">
        <v>129</v>
      </c>
      <c r="N33" s="80"/>
      <c r="O33" s="80"/>
      <c r="P33" s="152"/>
      <c r="Q33" s="106"/>
      <c r="R33" s="106"/>
      <c r="S33" s="106"/>
      <c r="T33" s="63"/>
      <c r="U33" s="142"/>
      <c r="V33" s="142"/>
      <c r="W33" s="142"/>
      <c r="X33" s="142"/>
      <c r="Y33" s="80"/>
      <c r="Z33" s="41"/>
    </row>
    <row r="34" spans="1:26" s="20" customFormat="1" ht="18" customHeight="1">
      <c r="A34" s="93" t="s">
        <v>64</v>
      </c>
      <c r="B34" s="53">
        <v>154</v>
      </c>
      <c r="C34" s="47">
        <v>18</v>
      </c>
      <c r="D34" s="47">
        <v>16</v>
      </c>
      <c r="E34" s="47">
        <v>15</v>
      </c>
      <c r="F34" s="47">
        <v>15</v>
      </c>
      <c r="G34" s="47">
        <v>15</v>
      </c>
      <c r="H34" s="103">
        <v>79</v>
      </c>
      <c r="I34" s="78">
        <v>18</v>
      </c>
      <c r="J34" s="78">
        <v>13</v>
      </c>
      <c r="K34" s="78">
        <v>25</v>
      </c>
      <c r="L34" s="78">
        <v>19</v>
      </c>
      <c r="M34" s="82">
        <v>75</v>
      </c>
      <c r="N34" s="80"/>
      <c r="O34" s="80"/>
      <c r="P34" s="152"/>
      <c r="Q34" s="148"/>
      <c r="R34" s="148"/>
      <c r="S34" s="148"/>
      <c r="T34" s="63"/>
      <c r="U34" s="148"/>
      <c r="V34" s="148"/>
      <c r="W34" s="148"/>
      <c r="X34" s="148"/>
      <c r="Y34" s="80"/>
      <c r="Z34" s="41"/>
    </row>
    <row r="35" spans="1:26" s="20" customFormat="1" ht="18" customHeight="1">
      <c r="A35" s="94" t="s">
        <v>63</v>
      </c>
      <c r="B35" s="53">
        <v>123</v>
      </c>
      <c r="C35" s="47">
        <v>22</v>
      </c>
      <c r="D35" s="47">
        <v>13</v>
      </c>
      <c r="E35" s="47">
        <v>13</v>
      </c>
      <c r="F35" s="47">
        <v>13</v>
      </c>
      <c r="G35" s="47">
        <v>8</v>
      </c>
      <c r="H35" s="103">
        <v>69</v>
      </c>
      <c r="I35" s="78">
        <v>11</v>
      </c>
      <c r="J35" s="78">
        <v>14</v>
      </c>
      <c r="K35" s="78">
        <v>15</v>
      </c>
      <c r="L35" s="78">
        <v>14</v>
      </c>
      <c r="M35" s="82">
        <v>54</v>
      </c>
      <c r="N35" s="80"/>
      <c r="O35" s="80"/>
      <c r="P35" s="152"/>
      <c r="Q35" s="148"/>
      <c r="R35" s="148"/>
      <c r="S35" s="148"/>
      <c r="T35" s="63"/>
      <c r="U35" s="148"/>
      <c r="V35" s="148"/>
      <c r="W35" s="148"/>
      <c r="X35" s="148"/>
      <c r="Y35" s="80"/>
      <c r="Z35" s="41"/>
    </row>
    <row r="36" spans="1:25" ht="18" customHeight="1">
      <c r="A36" s="83" t="s">
        <v>17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9"/>
      <c r="M36" s="84"/>
      <c r="N36" s="80"/>
      <c r="O36" s="80"/>
      <c r="P36" s="144"/>
      <c r="Q36" s="63"/>
      <c r="R36" s="63"/>
      <c r="S36" s="63"/>
      <c r="T36" s="63"/>
      <c r="U36" s="63"/>
      <c r="V36" s="63"/>
      <c r="W36" s="63"/>
      <c r="X36" s="153"/>
      <c r="Y36" s="81"/>
    </row>
    <row r="37" spans="1:25" ht="18" customHeight="1">
      <c r="A37" s="92" t="s">
        <v>84</v>
      </c>
      <c r="B37" s="53">
        <v>3241</v>
      </c>
      <c r="C37" s="28">
        <v>403</v>
      </c>
      <c r="D37" s="28">
        <v>346</v>
      </c>
      <c r="E37" s="28">
        <v>318</v>
      </c>
      <c r="F37" s="28">
        <v>356</v>
      </c>
      <c r="G37" s="28">
        <v>347</v>
      </c>
      <c r="H37" s="103">
        <v>1770</v>
      </c>
      <c r="I37" s="28">
        <v>362</v>
      </c>
      <c r="J37" s="28">
        <v>394</v>
      </c>
      <c r="K37" s="28">
        <v>377</v>
      </c>
      <c r="L37" s="28">
        <v>338</v>
      </c>
      <c r="M37" s="82">
        <v>1471</v>
      </c>
      <c r="N37" s="80"/>
      <c r="O37" s="80"/>
      <c r="P37" s="152"/>
      <c r="Q37" s="142"/>
      <c r="R37" s="142"/>
      <c r="S37" s="142"/>
      <c r="T37" s="63"/>
      <c r="U37" s="142"/>
      <c r="V37" s="142"/>
      <c r="W37" s="142"/>
      <c r="X37" s="142"/>
      <c r="Y37" s="80"/>
    </row>
    <row r="38" spans="1:25" ht="18" customHeight="1">
      <c r="A38" s="93" t="s">
        <v>64</v>
      </c>
      <c r="B38" s="53">
        <v>1686</v>
      </c>
      <c r="C38" s="28">
        <v>211</v>
      </c>
      <c r="D38" s="78">
        <v>179</v>
      </c>
      <c r="E38" s="78">
        <v>161</v>
      </c>
      <c r="F38" s="78">
        <v>174</v>
      </c>
      <c r="G38" s="78">
        <v>173</v>
      </c>
      <c r="H38" s="103">
        <v>898</v>
      </c>
      <c r="I38" s="78">
        <v>199</v>
      </c>
      <c r="J38" s="78">
        <v>204</v>
      </c>
      <c r="K38" s="78">
        <v>212</v>
      </c>
      <c r="L38" s="78">
        <v>173</v>
      </c>
      <c r="M38" s="82">
        <v>788</v>
      </c>
      <c r="N38" s="80"/>
      <c r="O38" s="80"/>
      <c r="P38" s="152"/>
      <c r="Q38" s="148"/>
      <c r="R38" s="148"/>
      <c r="S38" s="148"/>
      <c r="T38" s="63"/>
      <c r="U38" s="148"/>
      <c r="V38" s="148"/>
      <c r="W38" s="148"/>
      <c r="X38" s="148"/>
      <c r="Y38" s="80"/>
    </row>
    <row r="39" spans="1:25" ht="18" customHeight="1">
      <c r="A39" s="94" t="s">
        <v>63</v>
      </c>
      <c r="B39" s="53">
        <v>1555</v>
      </c>
      <c r="C39" s="28">
        <v>192</v>
      </c>
      <c r="D39" s="78">
        <v>167</v>
      </c>
      <c r="E39" s="78">
        <v>157</v>
      </c>
      <c r="F39" s="78">
        <v>182</v>
      </c>
      <c r="G39" s="78">
        <v>174</v>
      </c>
      <c r="H39" s="103">
        <v>872</v>
      </c>
      <c r="I39" s="78">
        <v>163</v>
      </c>
      <c r="J39" s="78">
        <v>190</v>
      </c>
      <c r="K39" s="78">
        <v>165</v>
      </c>
      <c r="L39" s="78">
        <v>165</v>
      </c>
      <c r="M39" s="82">
        <v>683</v>
      </c>
      <c r="N39" s="80"/>
      <c r="O39" s="80"/>
      <c r="P39" s="152"/>
      <c r="Q39" s="148"/>
      <c r="R39" s="148"/>
      <c r="S39" s="148"/>
      <c r="T39" s="63"/>
      <c r="U39" s="148"/>
      <c r="V39" s="148"/>
      <c r="W39" s="148"/>
      <c r="X39" s="148"/>
      <c r="Y39" s="80"/>
    </row>
    <row r="40" spans="1:25" ht="18" customHeight="1">
      <c r="A40" s="83" t="s">
        <v>18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9"/>
      <c r="M40" s="84"/>
      <c r="N40" s="80"/>
      <c r="O40" s="80"/>
      <c r="P40" s="144"/>
      <c r="Q40" s="150"/>
      <c r="R40" s="150"/>
      <c r="S40" s="150"/>
      <c r="T40" s="150"/>
      <c r="U40" s="150"/>
      <c r="V40" s="150"/>
      <c r="W40" s="150"/>
      <c r="X40" s="153"/>
      <c r="Y40" s="81"/>
    </row>
    <row r="41" spans="1:25" ht="18" customHeight="1">
      <c r="A41" s="92" t="s">
        <v>85</v>
      </c>
      <c r="B41" s="53">
        <v>616</v>
      </c>
      <c r="C41" s="127">
        <v>63</v>
      </c>
      <c r="D41" s="127">
        <v>64</v>
      </c>
      <c r="E41" s="127">
        <v>72</v>
      </c>
      <c r="F41" s="127">
        <v>58</v>
      </c>
      <c r="G41" s="127">
        <v>59</v>
      </c>
      <c r="H41" s="103">
        <v>316</v>
      </c>
      <c r="I41" s="28">
        <v>67</v>
      </c>
      <c r="J41" s="28">
        <v>71</v>
      </c>
      <c r="K41" s="28">
        <v>79</v>
      </c>
      <c r="L41" s="28">
        <v>83</v>
      </c>
      <c r="M41" s="82">
        <v>300</v>
      </c>
      <c r="N41" s="80"/>
      <c r="O41" s="80"/>
      <c r="P41" s="152"/>
      <c r="Q41" s="106"/>
      <c r="R41" s="106"/>
      <c r="S41" s="106"/>
      <c r="T41" s="63"/>
      <c r="U41" s="142"/>
      <c r="V41" s="142"/>
      <c r="W41" s="142"/>
      <c r="X41" s="142"/>
      <c r="Y41" s="80"/>
    </row>
    <row r="42" spans="1:25" ht="18" customHeight="1">
      <c r="A42" s="93" t="s">
        <v>64</v>
      </c>
      <c r="B42" s="53">
        <v>308</v>
      </c>
      <c r="C42" s="78">
        <v>33</v>
      </c>
      <c r="D42" s="78">
        <v>23</v>
      </c>
      <c r="E42" s="78">
        <v>41</v>
      </c>
      <c r="F42" s="78">
        <v>34</v>
      </c>
      <c r="G42" s="78">
        <v>30</v>
      </c>
      <c r="H42" s="103">
        <v>161</v>
      </c>
      <c r="I42" s="78">
        <v>32</v>
      </c>
      <c r="J42" s="78">
        <v>27</v>
      </c>
      <c r="K42" s="28">
        <v>41</v>
      </c>
      <c r="L42" s="78">
        <v>47</v>
      </c>
      <c r="M42" s="82">
        <v>147</v>
      </c>
      <c r="N42" s="80"/>
      <c r="O42" s="80"/>
      <c r="P42" s="152"/>
      <c r="Q42" s="148"/>
      <c r="R42" s="148"/>
      <c r="S42" s="148"/>
      <c r="T42" s="63"/>
      <c r="U42" s="148"/>
      <c r="V42" s="148"/>
      <c r="W42" s="142"/>
      <c r="X42" s="148"/>
      <c r="Y42" s="80"/>
    </row>
    <row r="43" spans="1:25" ht="18" customHeight="1">
      <c r="A43" s="94" t="s">
        <v>63</v>
      </c>
      <c r="B43" s="53">
        <v>308</v>
      </c>
      <c r="C43" s="78">
        <v>30</v>
      </c>
      <c r="D43" s="78">
        <v>41</v>
      </c>
      <c r="E43" s="78">
        <v>31</v>
      </c>
      <c r="F43" s="78">
        <v>24</v>
      </c>
      <c r="G43" s="78">
        <v>29</v>
      </c>
      <c r="H43" s="103">
        <v>155</v>
      </c>
      <c r="I43" s="78">
        <v>35</v>
      </c>
      <c r="J43" s="78">
        <v>44</v>
      </c>
      <c r="K43" s="28">
        <v>38</v>
      </c>
      <c r="L43" s="78">
        <v>36</v>
      </c>
      <c r="M43" s="82">
        <v>153</v>
      </c>
      <c r="N43" s="80"/>
      <c r="O43" s="80"/>
      <c r="P43" s="152"/>
      <c r="Q43" s="148"/>
      <c r="R43" s="148"/>
      <c r="S43" s="148"/>
      <c r="T43" s="63"/>
      <c r="U43" s="148"/>
      <c r="V43" s="148"/>
      <c r="W43" s="142"/>
      <c r="X43" s="148"/>
      <c r="Y43" s="80"/>
    </row>
    <row r="44" spans="1:25" ht="18" customHeight="1" thickBot="1">
      <c r="A44" s="170" t="s">
        <v>19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2"/>
      <c r="M44" s="135"/>
      <c r="N44" s="80"/>
      <c r="O44" s="80"/>
      <c r="P44" s="144"/>
      <c r="Q44" s="63"/>
      <c r="R44" s="63"/>
      <c r="S44" s="63"/>
      <c r="T44" s="63"/>
      <c r="U44" s="63"/>
      <c r="V44" s="63"/>
      <c r="W44" s="63"/>
      <c r="X44" s="77"/>
      <c r="Y44" s="81"/>
    </row>
    <row r="45" spans="1:25" ht="18" customHeight="1">
      <c r="A45" s="173" t="s">
        <v>85</v>
      </c>
      <c r="B45" s="114">
        <v>2498</v>
      </c>
      <c r="C45" s="126">
        <v>294</v>
      </c>
      <c r="D45" s="126">
        <v>307</v>
      </c>
      <c r="E45" s="126">
        <v>289</v>
      </c>
      <c r="F45" s="126">
        <v>274</v>
      </c>
      <c r="G45" s="126">
        <v>293</v>
      </c>
      <c r="H45" s="114">
        <v>1457</v>
      </c>
      <c r="I45" s="121">
        <v>275</v>
      </c>
      <c r="J45" s="121">
        <v>267</v>
      </c>
      <c r="K45" s="121">
        <v>240</v>
      </c>
      <c r="L45" s="121">
        <v>259</v>
      </c>
      <c r="M45" s="90">
        <v>1041</v>
      </c>
      <c r="N45" s="80"/>
      <c r="O45" s="80"/>
      <c r="P45" s="152"/>
      <c r="Q45" s="106"/>
      <c r="R45" s="106"/>
      <c r="S45" s="106"/>
      <c r="T45" s="63"/>
      <c r="U45" s="142"/>
      <c r="V45" s="142"/>
      <c r="W45" s="142"/>
      <c r="X45" s="142"/>
      <c r="Y45" s="80"/>
    </row>
    <row r="46" spans="1:25" ht="18" customHeight="1">
      <c r="A46" s="93" t="s">
        <v>64</v>
      </c>
      <c r="B46" s="53">
        <v>1307</v>
      </c>
      <c r="C46" s="78">
        <v>150</v>
      </c>
      <c r="D46" s="78">
        <v>156</v>
      </c>
      <c r="E46" s="78">
        <v>146</v>
      </c>
      <c r="F46" s="28">
        <v>149</v>
      </c>
      <c r="G46" s="28">
        <v>150</v>
      </c>
      <c r="H46" s="103">
        <v>751</v>
      </c>
      <c r="I46" s="78">
        <v>149</v>
      </c>
      <c r="J46" s="78">
        <v>135</v>
      </c>
      <c r="K46" s="78">
        <v>135</v>
      </c>
      <c r="L46" s="78">
        <v>137</v>
      </c>
      <c r="M46" s="82">
        <v>556</v>
      </c>
      <c r="N46" s="80"/>
      <c r="O46" s="80"/>
      <c r="P46" s="152"/>
      <c r="Q46" s="148"/>
      <c r="R46" s="142"/>
      <c r="S46" s="142"/>
      <c r="T46" s="63"/>
      <c r="U46" s="148"/>
      <c r="V46" s="148"/>
      <c r="W46" s="148"/>
      <c r="X46" s="148"/>
      <c r="Y46" s="80"/>
    </row>
    <row r="47" spans="1:25" ht="18" customHeight="1">
      <c r="A47" s="94" t="s">
        <v>63</v>
      </c>
      <c r="B47" s="53">
        <v>1191</v>
      </c>
      <c r="C47" s="78">
        <v>144</v>
      </c>
      <c r="D47" s="78">
        <v>151</v>
      </c>
      <c r="E47" s="78">
        <v>143</v>
      </c>
      <c r="F47" s="28">
        <v>125</v>
      </c>
      <c r="G47" s="28">
        <v>143</v>
      </c>
      <c r="H47" s="103">
        <v>706</v>
      </c>
      <c r="I47" s="78">
        <v>126</v>
      </c>
      <c r="J47" s="78">
        <v>132</v>
      </c>
      <c r="K47" s="78">
        <v>105</v>
      </c>
      <c r="L47" s="78">
        <v>122</v>
      </c>
      <c r="M47" s="82">
        <v>485</v>
      </c>
      <c r="N47" s="80"/>
      <c r="O47" s="80"/>
      <c r="P47" s="152"/>
      <c r="Q47" s="148"/>
      <c r="R47" s="142"/>
      <c r="S47" s="142"/>
      <c r="T47" s="63"/>
      <c r="U47" s="148"/>
      <c r="V47" s="148"/>
      <c r="W47" s="148"/>
      <c r="X47" s="148"/>
      <c r="Y47" s="80"/>
    </row>
    <row r="48" spans="1:25" ht="18" customHeight="1">
      <c r="A48" s="83" t="s">
        <v>20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60"/>
      <c r="M48" s="84"/>
      <c r="N48" s="80"/>
      <c r="O48" s="80"/>
      <c r="P48" s="144"/>
      <c r="Q48" s="146"/>
      <c r="R48" s="146"/>
      <c r="S48" s="146"/>
      <c r="T48" s="146"/>
      <c r="U48" s="146"/>
      <c r="V48" s="146"/>
      <c r="W48" s="146"/>
      <c r="X48" s="154"/>
      <c r="Y48" s="81"/>
    </row>
    <row r="49" spans="1:25" ht="18" customHeight="1">
      <c r="A49" s="92" t="s">
        <v>85</v>
      </c>
      <c r="B49" s="53">
        <v>593</v>
      </c>
      <c r="C49" s="28">
        <v>62</v>
      </c>
      <c r="D49" s="28">
        <v>56</v>
      </c>
      <c r="E49" s="28">
        <v>65</v>
      </c>
      <c r="F49" s="28">
        <v>64</v>
      </c>
      <c r="G49" s="28">
        <v>63</v>
      </c>
      <c r="H49" s="103">
        <f>+C49+D49+E49+F49+G49</f>
        <v>310</v>
      </c>
      <c r="I49" s="28">
        <v>70</v>
      </c>
      <c r="J49" s="28">
        <v>56</v>
      </c>
      <c r="K49" s="28">
        <v>87</v>
      </c>
      <c r="L49" s="28">
        <v>70</v>
      </c>
      <c r="M49" s="82">
        <f>+I49+J49+K49+L49</f>
        <v>283</v>
      </c>
      <c r="N49" s="80"/>
      <c r="O49" s="80"/>
      <c r="P49" s="152"/>
      <c r="Q49" s="142"/>
      <c r="R49" s="142"/>
      <c r="S49" s="142"/>
      <c r="T49" s="63"/>
      <c r="U49" s="142"/>
      <c r="V49" s="142"/>
      <c r="W49" s="142"/>
      <c r="X49" s="142"/>
      <c r="Y49" s="80"/>
    </row>
    <row r="50" spans="1:25" ht="18" customHeight="1">
      <c r="A50" s="93" t="s">
        <v>64</v>
      </c>
      <c r="B50" s="53">
        <v>303</v>
      </c>
      <c r="C50" s="78">
        <v>33</v>
      </c>
      <c r="D50" s="78">
        <v>36</v>
      </c>
      <c r="E50" s="78">
        <v>39</v>
      </c>
      <c r="F50" s="78">
        <v>32</v>
      </c>
      <c r="G50" s="78">
        <v>26</v>
      </c>
      <c r="H50" s="103">
        <f>+C50+D50+E50+F50+G50</f>
        <v>166</v>
      </c>
      <c r="I50" s="78">
        <v>42</v>
      </c>
      <c r="J50" s="78">
        <v>26</v>
      </c>
      <c r="K50" s="78">
        <v>37</v>
      </c>
      <c r="L50" s="78">
        <v>32</v>
      </c>
      <c r="M50" s="82">
        <f>+I50+J50+K50+L50</f>
        <v>137</v>
      </c>
      <c r="N50" s="80"/>
      <c r="O50" s="80"/>
      <c r="P50" s="152"/>
      <c r="Q50" s="148"/>
      <c r="R50" s="148"/>
      <c r="S50" s="148"/>
      <c r="T50" s="63"/>
      <c r="U50" s="148"/>
      <c r="V50" s="148"/>
      <c r="W50" s="148"/>
      <c r="X50" s="148"/>
      <c r="Y50" s="80"/>
    </row>
    <row r="51" spans="1:25" ht="18" customHeight="1">
      <c r="A51" s="94" t="s">
        <v>63</v>
      </c>
      <c r="B51" s="53">
        <v>290</v>
      </c>
      <c r="C51" s="78">
        <v>29</v>
      </c>
      <c r="D51" s="78">
        <v>20</v>
      </c>
      <c r="E51" s="78">
        <v>26</v>
      </c>
      <c r="F51" s="78">
        <v>32</v>
      </c>
      <c r="G51" s="78">
        <v>37</v>
      </c>
      <c r="H51" s="103">
        <f>+C51+D51+E51+F51+G51</f>
        <v>144</v>
      </c>
      <c r="I51" s="78">
        <v>28</v>
      </c>
      <c r="J51" s="78">
        <v>30</v>
      </c>
      <c r="K51" s="78">
        <v>50</v>
      </c>
      <c r="L51" s="78">
        <v>38</v>
      </c>
      <c r="M51" s="82">
        <f>+I51+J51+K51+L51</f>
        <v>146</v>
      </c>
      <c r="N51" s="80"/>
      <c r="O51" s="80"/>
      <c r="P51" s="152"/>
      <c r="Q51" s="148"/>
      <c r="R51" s="148"/>
      <c r="S51" s="148"/>
      <c r="T51" s="63"/>
      <c r="U51" s="148"/>
      <c r="V51" s="148"/>
      <c r="W51" s="148"/>
      <c r="X51" s="148"/>
      <c r="Y51" s="80"/>
    </row>
    <row r="52" spans="1:25" ht="18" customHeight="1">
      <c r="A52" s="83" t="s">
        <v>21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9"/>
      <c r="M52" s="84"/>
      <c r="N52" s="80"/>
      <c r="O52" s="80"/>
      <c r="P52" s="144"/>
      <c r="Q52" s="150"/>
      <c r="R52" s="150"/>
      <c r="S52" s="150"/>
      <c r="T52" s="150"/>
      <c r="U52" s="150"/>
      <c r="V52" s="150"/>
      <c r="W52" s="150"/>
      <c r="X52" s="153"/>
      <c r="Y52" s="81"/>
    </row>
    <row r="53" spans="1:25" ht="18" customHeight="1">
      <c r="A53" s="92" t="s">
        <v>85</v>
      </c>
      <c r="B53" s="53">
        <f>+C53+D53+E53+F53+G53+I53+J53+K53+L53</f>
        <v>7142</v>
      </c>
      <c r="C53" s="28">
        <v>778</v>
      </c>
      <c r="D53" s="28">
        <v>742</v>
      </c>
      <c r="E53" s="28">
        <v>779</v>
      </c>
      <c r="F53" s="28">
        <v>749</v>
      </c>
      <c r="G53" s="28">
        <v>776</v>
      </c>
      <c r="H53" s="103">
        <f>+C53+D53+E53+F53+G53</f>
        <v>3824</v>
      </c>
      <c r="I53" s="47">
        <v>810</v>
      </c>
      <c r="J53" s="47">
        <v>848</v>
      </c>
      <c r="K53" s="47">
        <v>816</v>
      </c>
      <c r="L53" s="47">
        <v>844</v>
      </c>
      <c r="M53" s="82">
        <f>+I53+J53+K53+L53</f>
        <v>3318</v>
      </c>
      <c r="N53" s="80"/>
      <c r="O53" s="80"/>
      <c r="P53" s="152"/>
      <c r="Q53" s="142"/>
      <c r="R53" s="142"/>
      <c r="S53" s="142"/>
      <c r="T53" s="63"/>
      <c r="U53" s="142"/>
      <c r="V53" s="142"/>
      <c r="W53" s="142"/>
      <c r="X53" s="142"/>
      <c r="Y53" s="80"/>
    </row>
    <row r="54" spans="1:25" ht="18" customHeight="1">
      <c r="A54" s="93" t="s">
        <v>64</v>
      </c>
      <c r="B54" s="53">
        <f>+C54+D54+E54+F54+G54+I54+J54+K54+L54</f>
        <v>3753</v>
      </c>
      <c r="C54" s="78">
        <v>405</v>
      </c>
      <c r="D54" s="78">
        <v>400</v>
      </c>
      <c r="E54" s="78">
        <v>390</v>
      </c>
      <c r="F54" s="28">
        <v>395</v>
      </c>
      <c r="G54" s="78">
        <v>399</v>
      </c>
      <c r="H54" s="103">
        <f>+C54+D54+E54+F54+G54</f>
        <v>1989</v>
      </c>
      <c r="I54" s="47">
        <v>435</v>
      </c>
      <c r="J54" s="47">
        <v>433</v>
      </c>
      <c r="K54" s="47">
        <v>445</v>
      </c>
      <c r="L54" s="47">
        <v>451</v>
      </c>
      <c r="M54" s="82">
        <f>+I54+J54+K54+L54</f>
        <v>1764</v>
      </c>
      <c r="N54" s="80"/>
      <c r="O54" s="80"/>
      <c r="P54" s="152"/>
      <c r="Q54" s="148"/>
      <c r="R54" s="142"/>
      <c r="S54" s="148"/>
      <c r="T54" s="63"/>
      <c r="U54" s="148"/>
      <c r="V54" s="148"/>
      <c r="W54" s="148"/>
      <c r="X54" s="142"/>
      <c r="Y54" s="80"/>
    </row>
    <row r="55" spans="1:25" ht="18" customHeight="1">
      <c r="A55" s="94" t="s">
        <v>63</v>
      </c>
      <c r="B55" s="53">
        <f>+C55+D55+E55+F55+G55+I55+J55+K55+L55</f>
        <v>3389</v>
      </c>
      <c r="C55" s="78">
        <v>373</v>
      </c>
      <c r="D55" s="78">
        <v>342</v>
      </c>
      <c r="E55" s="78">
        <v>389</v>
      </c>
      <c r="F55" s="28">
        <v>354</v>
      </c>
      <c r="G55" s="78">
        <v>377</v>
      </c>
      <c r="H55" s="103">
        <f>+C55+D55+E55+F55+G55</f>
        <v>1835</v>
      </c>
      <c r="I55" s="47">
        <v>375</v>
      </c>
      <c r="J55" s="47">
        <v>415</v>
      </c>
      <c r="K55" s="47">
        <v>371</v>
      </c>
      <c r="L55" s="47">
        <v>393</v>
      </c>
      <c r="M55" s="82">
        <f>+I55+J55+K55+L55</f>
        <v>1554</v>
      </c>
      <c r="N55" s="80"/>
      <c r="O55" s="80"/>
      <c r="P55" s="152"/>
      <c r="Q55" s="148"/>
      <c r="R55" s="142"/>
      <c r="S55" s="148"/>
      <c r="T55" s="63"/>
      <c r="U55" s="148"/>
      <c r="V55" s="148"/>
      <c r="W55" s="148"/>
      <c r="X55" s="142"/>
      <c r="Y55" s="80"/>
    </row>
    <row r="56" spans="1:26" s="19" customFormat="1" ht="18" customHeight="1">
      <c r="A56" s="83" t="s">
        <v>35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9"/>
      <c r="M56" s="84"/>
      <c r="N56" s="80"/>
      <c r="O56" s="80"/>
      <c r="P56" s="144"/>
      <c r="Q56" s="150"/>
      <c r="R56" s="150"/>
      <c r="S56" s="150"/>
      <c r="T56" s="150"/>
      <c r="U56" s="150"/>
      <c r="V56" s="150"/>
      <c r="W56" s="150"/>
      <c r="X56" s="153"/>
      <c r="Y56" s="81"/>
      <c r="Z56" s="41"/>
    </row>
    <row r="57" spans="1:26" s="19" customFormat="1" ht="18" customHeight="1">
      <c r="A57" s="92" t="s">
        <v>84</v>
      </c>
      <c r="B57" s="53">
        <f>+C57+D57+E57+F57+G57+I57+J57+K57+L57</f>
        <v>439</v>
      </c>
      <c r="C57" s="28">
        <v>32</v>
      </c>
      <c r="D57" s="28">
        <v>50</v>
      </c>
      <c r="E57" s="28">
        <v>36</v>
      </c>
      <c r="F57" s="28">
        <v>46</v>
      </c>
      <c r="G57" s="28">
        <v>53</v>
      </c>
      <c r="H57" s="103">
        <f>+C57+D57+E57+F57+G57</f>
        <v>217</v>
      </c>
      <c r="I57" s="28">
        <v>52</v>
      </c>
      <c r="J57" s="28">
        <v>66</v>
      </c>
      <c r="K57" s="28">
        <v>52</v>
      </c>
      <c r="L57" s="28">
        <v>52</v>
      </c>
      <c r="M57" s="82">
        <f>+I57+J57+K57+L57</f>
        <v>222</v>
      </c>
      <c r="N57" s="80"/>
      <c r="O57" s="80"/>
      <c r="P57" s="152"/>
      <c r="Q57" s="142"/>
      <c r="R57" s="142"/>
      <c r="S57" s="142"/>
      <c r="T57" s="63"/>
      <c r="U57" s="142"/>
      <c r="V57" s="142"/>
      <c r="W57" s="142"/>
      <c r="X57" s="142"/>
      <c r="Y57" s="80"/>
      <c r="Z57" s="41"/>
    </row>
    <row r="58" spans="1:26" s="19" customFormat="1" ht="18" customHeight="1">
      <c r="A58" s="93" t="s">
        <v>64</v>
      </c>
      <c r="B58" s="53">
        <f>+C58+D58+E58+F58+G58+I58+J58+K58+L58</f>
        <v>219</v>
      </c>
      <c r="C58" s="78">
        <v>14</v>
      </c>
      <c r="D58" s="78">
        <v>26</v>
      </c>
      <c r="E58" s="78">
        <v>17</v>
      </c>
      <c r="F58" s="78">
        <v>27</v>
      </c>
      <c r="G58" s="78">
        <v>24</v>
      </c>
      <c r="H58" s="103">
        <f>+C58+D58+E58+F58+G58</f>
        <v>108</v>
      </c>
      <c r="I58" s="78">
        <v>30</v>
      </c>
      <c r="J58" s="78">
        <v>34</v>
      </c>
      <c r="K58" s="78">
        <v>23</v>
      </c>
      <c r="L58" s="78">
        <v>24</v>
      </c>
      <c r="M58" s="82">
        <f>+I58+J58+K58+L58</f>
        <v>111</v>
      </c>
      <c r="N58" s="80"/>
      <c r="O58" s="80"/>
      <c r="P58" s="152"/>
      <c r="Q58" s="148"/>
      <c r="R58" s="148"/>
      <c r="S58" s="148"/>
      <c r="T58" s="63"/>
      <c r="U58" s="148"/>
      <c r="V58" s="148"/>
      <c r="W58" s="148"/>
      <c r="X58" s="148"/>
      <c r="Y58" s="80"/>
      <c r="Z58" s="41"/>
    </row>
    <row r="59" spans="1:26" s="19" customFormat="1" ht="18" customHeight="1">
      <c r="A59" s="94" t="s">
        <v>63</v>
      </c>
      <c r="B59" s="53">
        <f>+C59+D59+E59+F59+G59+I59+J59+K59+L59</f>
        <v>220</v>
      </c>
      <c r="C59" s="78">
        <v>18</v>
      </c>
      <c r="D59" s="78">
        <v>24</v>
      </c>
      <c r="E59" s="78">
        <v>19</v>
      </c>
      <c r="F59" s="78">
        <v>19</v>
      </c>
      <c r="G59" s="78">
        <v>29</v>
      </c>
      <c r="H59" s="103">
        <f>+C59+D59+E59+F59+G59</f>
        <v>109</v>
      </c>
      <c r="I59" s="78">
        <v>22</v>
      </c>
      <c r="J59" s="78">
        <v>32</v>
      </c>
      <c r="K59" s="78">
        <v>29</v>
      </c>
      <c r="L59" s="78">
        <v>28</v>
      </c>
      <c r="M59" s="82">
        <f>+I59+J59+K59+L59</f>
        <v>111</v>
      </c>
      <c r="N59" s="80"/>
      <c r="O59" s="80"/>
      <c r="P59" s="152"/>
      <c r="Q59" s="148"/>
      <c r="R59" s="148"/>
      <c r="S59" s="148"/>
      <c r="T59" s="63"/>
      <c r="U59" s="148"/>
      <c r="V59" s="148"/>
      <c r="W59" s="148"/>
      <c r="X59" s="148"/>
      <c r="Y59" s="80"/>
      <c r="Z59" s="41"/>
    </row>
    <row r="60" spans="1:25" ht="18" customHeight="1">
      <c r="A60" s="83" t="s">
        <v>22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61"/>
      <c r="M60" s="84"/>
      <c r="N60" s="80"/>
      <c r="O60" s="80"/>
      <c r="P60" s="144"/>
      <c r="Q60" s="150"/>
      <c r="R60" s="150"/>
      <c r="S60" s="150"/>
      <c r="T60" s="150"/>
      <c r="U60" s="150"/>
      <c r="V60" s="150"/>
      <c r="W60" s="150"/>
      <c r="X60" s="155"/>
      <c r="Y60" s="81"/>
    </row>
    <row r="61" spans="1:25" ht="18" customHeight="1">
      <c r="A61" s="92" t="s">
        <v>85</v>
      </c>
      <c r="B61" s="53">
        <f>+C61+D61+E61+F61+G61+I61+J61+K61+L61</f>
        <v>976</v>
      </c>
      <c r="C61" s="28">
        <v>127</v>
      </c>
      <c r="D61" s="28">
        <v>103</v>
      </c>
      <c r="E61" s="28">
        <v>120</v>
      </c>
      <c r="F61" s="28">
        <v>112</v>
      </c>
      <c r="G61" s="28">
        <v>102</v>
      </c>
      <c r="H61" s="103">
        <f>+C61+D61+E61+F61+G61</f>
        <v>564</v>
      </c>
      <c r="I61" s="28">
        <v>85</v>
      </c>
      <c r="J61" s="28">
        <v>123</v>
      </c>
      <c r="K61" s="28">
        <v>108</v>
      </c>
      <c r="L61" s="28">
        <v>96</v>
      </c>
      <c r="M61" s="82">
        <f>+I61+J61+K61+L61</f>
        <v>412</v>
      </c>
      <c r="N61" s="80"/>
      <c r="O61" s="80"/>
      <c r="P61" s="152"/>
      <c r="Q61" s="142"/>
      <c r="R61" s="142"/>
      <c r="S61" s="142"/>
      <c r="T61" s="63"/>
      <c r="U61" s="142"/>
      <c r="V61" s="142"/>
      <c r="W61" s="142"/>
      <c r="X61" s="142"/>
      <c r="Y61" s="80"/>
    </row>
    <row r="62" spans="1:25" ht="18" customHeight="1">
      <c r="A62" s="93" t="s">
        <v>64</v>
      </c>
      <c r="B62" s="53">
        <f>+C62+D62+E62+F62+G62+I62+J62+K62+L62</f>
        <v>485</v>
      </c>
      <c r="C62" s="78">
        <v>63</v>
      </c>
      <c r="D62" s="78">
        <v>45</v>
      </c>
      <c r="E62" s="78">
        <v>56</v>
      </c>
      <c r="F62" s="78">
        <v>60</v>
      </c>
      <c r="G62" s="78">
        <v>61</v>
      </c>
      <c r="H62" s="103">
        <f>+C62+D62+E62+F62+G62</f>
        <v>285</v>
      </c>
      <c r="I62" s="78">
        <v>37</v>
      </c>
      <c r="J62" s="78">
        <v>68</v>
      </c>
      <c r="K62" s="78">
        <v>49</v>
      </c>
      <c r="L62" s="78">
        <v>46</v>
      </c>
      <c r="M62" s="82">
        <f>+I62+J62+K62+L62</f>
        <v>200</v>
      </c>
      <c r="N62" s="80"/>
      <c r="O62" s="80"/>
      <c r="P62" s="152"/>
      <c r="Q62" s="148"/>
      <c r="R62" s="148"/>
      <c r="S62" s="148"/>
      <c r="T62" s="63"/>
      <c r="U62" s="148"/>
      <c r="V62" s="148"/>
      <c r="W62" s="148"/>
      <c r="X62" s="148"/>
      <c r="Y62" s="80"/>
    </row>
    <row r="63" spans="1:25" ht="18" customHeight="1">
      <c r="A63" s="94" t="s">
        <v>63</v>
      </c>
      <c r="B63" s="53">
        <f>+C63+D63+E63+F63+G63+I63+J63+K63+L63</f>
        <v>491</v>
      </c>
      <c r="C63" s="78">
        <v>64</v>
      </c>
      <c r="D63" s="78">
        <v>58</v>
      </c>
      <c r="E63" s="78">
        <v>64</v>
      </c>
      <c r="F63" s="78">
        <v>52</v>
      </c>
      <c r="G63" s="78">
        <v>41</v>
      </c>
      <c r="H63" s="103">
        <f>+C63+D63+E63+F63+G63</f>
        <v>279</v>
      </c>
      <c r="I63" s="78">
        <v>48</v>
      </c>
      <c r="J63" s="78">
        <v>55</v>
      </c>
      <c r="K63" s="78">
        <v>59</v>
      </c>
      <c r="L63" s="78">
        <v>50</v>
      </c>
      <c r="M63" s="82">
        <f>+I63+J63+K63+L63</f>
        <v>212</v>
      </c>
      <c r="N63" s="80"/>
      <c r="O63" s="80"/>
      <c r="P63" s="152"/>
      <c r="Q63" s="148"/>
      <c r="R63" s="148"/>
      <c r="S63" s="148"/>
      <c r="T63" s="63"/>
      <c r="U63" s="148"/>
      <c r="V63" s="148"/>
      <c r="W63" s="148"/>
      <c r="X63" s="148"/>
      <c r="Y63" s="80"/>
    </row>
    <row r="64" spans="1:25" ht="18" customHeight="1">
      <c r="A64" s="83" t="s">
        <v>24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9"/>
      <c r="M64" s="84"/>
      <c r="N64" s="80"/>
      <c r="O64" s="80"/>
      <c r="P64" s="144"/>
      <c r="Q64" s="150"/>
      <c r="R64" s="150"/>
      <c r="S64" s="150"/>
      <c r="T64" s="150"/>
      <c r="U64" s="150"/>
      <c r="V64" s="150"/>
      <c r="W64" s="150"/>
      <c r="X64" s="153"/>
      <c r="Y64" s="81"/>
    </row>
    <row r="65" spans="1:25" ht="18" customHeight="1">
      <c r="A65" s="92" t="s">
        <v>84</v>
      </c>
      <c r="B65" s="53">
        <f>+C65+D65+E65+F65+G65+I65+J65+K65+L65</f>
        <v>149</v>
      </c>
      <c r="C65" s="28">
        <v>10</v>
      </c>
      <c r="D65" s="28">
        <v>19</v>
      </c>
      <c r="E65" s="28">
        <v>18</v>
      </c>
      <c r="F65" s="28">
        <v>20</v>
      </c>
      <c r="G65" s="28">
        <v>15</v>
      </c>
      <c r="H65" s="53">
        <f>+C65+D65+E65+F65+G65</f>
        <v>82</v>
      </c>
      <c r="I65" s="28">
        <v>12</v>
      </c>
      <c r="J65" s="28">
        <v>16</v>
      </c>
      <c r="K65" s="28">
        <v>19</v>
      </c>
      <c r="L65" s="28">
        <v>20</v>
      </c>
      <c r="M65" s="82">
        <f>+I65+J65+K65+L65</f>
        <v>67</v>
      </c>
      <c r="N65" s="80"/>
      <c r="O65" s="80"/>
      <c r="P65" s="152"/>
      <c r="Q65" s="142"/>
      <c r="R65" s="142"/>
      <c r="S65" s="142"/>
      <c r="T65" s="63"/>
      <c r="U65" s="142"/>
      <c r="V65" s="142"/>
      <c r="W65" s="142"/>
      <c r="X65" s="142"/>
      <c r="Y65" s="80"/>
    </row>
    <row r="66" spans="1:25" ht="18" customHeight="1">
      <c r="A66" s="93" t="s">
        <v>64</v>
      </c>
      <c r="B66" s="53">
        <f>+C66+D66+E66+F66+G66+I66+J66+K66+L66</f>
        <v>71</v>
      </c>
      <c r="C66" s="78">
        <v>6</v>
      </c>
      <c r="D66" s="78">
        <v>10</v>
      </c>
      <c r="E66" s="78">
        <v>8</v>
      </c>
      <c r="F66" s="78">
        <v>9</v>
      </c>
      <c r="G66" s="78">
        <v>4</v>
      </c>
      <c r="H66" s="103">
        <f>+C66+D66+E66+F66+G66</f>
        <v>37</v>
      </c>
      <c r="I66" s="78">
        <v>6</v>
      </c>
      <c r="J66" s="78">
        <v>8</v>
      </c>
      <c r="K66" s="78">
        <v>11</v>
      </c>
      <c r="L66" s="78">
        <v>9</v>
      </c>
      <c r="M66" s="82">
        <f>+I66+J66+K66+L66</f>
        <v>34</v>
      </c>
      <c r="N66" s="80"/>
      <c r="O66" s="80"/>
      <c r="P66" s="152"/>
      <c r="Q66" s="148"/>
      <c r="R66" s="148"/>
      <c r="S66" s="148"/>
      <c r="T66" s="63"/>
      <c r="U66" s="148"/>
      <c r="V66" s="148"/>
      <c r="W66" s="148"/>
      <c r="X66" s="148"/>
      <c r="Y66" s="80"/>
    </row>
    <row r="67" spans="1:25" ht="18" customHeight="1">
      <c r="A67" s="94" t="s">
        <v>63</v>
      </c>
      <c r="B67" s="53">
        <f>+C67+D67+E67+F67+G67+I67+J67+K67+L67</f>
        <v>78</v>
      </c>
      <c r="C67" s="78">
        <v>4</v>
      </c>
      <c r="D67" s="78">
        <v>9</v>
      </c>
      <c r="E67" s="78">
        <v>10</v>
      </c>
      <c r="F67" s="78">
        <v>11</v>
      </c>
      <c r="G67" s="78">
        <v>11</v>
      </c>
      <c r="H67" s="103">
        <f>+C67+D67+E67+F67+G67</f>
        <v>45</v>
      </c>
      <c r="I67" s="78">
        <v>6</v>
      </c>
      <c r="J67" s="78">
        <v>8</v>
      </c>
      <c r="K67" s="78">
        <v>8</v>
      </c>
      <c r="L67" s="78">
        <v>11</v>
      </c>
      <c r="M67" s="82">
        <f>+I67+J67+K67+L67</f>
        <v>33</v>
      </c>
      <c r="N67" s="80"/>
      <c r="O67" s="80"/>
      <c r="P67" s="152"/>
      <c r="Q67" s="148"/>
      <c r="R67" s="148"/>
      <c r="S67" s="148"/>
      <c r="T67" s="63"/>
      <c r="U67" s="148"/>
      <c r="V67" s="148"/>
      <c r="W67" s="148"/>
      <c r="X67" s="148"/>
      <c r="Y67" s="80"/>
    </row>
    <row r="68" spans="1:25" ht="18" customHeight="1">
      <c r="A68" s="83" t="s">
        <v>23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9"/>
      <c r="M68" s="84"/>
      <c r="N68" s="80"/>
      <c r="O68" s="80"/>
      <c r="P68" s="144"/>
      <c r="Q68" s="146"/>
      <c r="R68" s="146"/>
      <c r="S68" s="146"/>
      <c r="T68" s="146"/>
      <c r="U68" s="146"/>
      <c r="V68" s="146"/>
      <c r="W68" s="146"/>
      <c r="X68" s="153"/>
      <c r="Y68" s="81"/>
    </row>
    <row r="69" spans="1:25" ht="18" customHeight="1">
      <c r="A69" s="92" t="s">
        <v>85</v>
      </c>
      <c r="B69" s="53">
        <f>+C69+D69+E69+F69+G69+I69+J69+K69+L69</f>
        <v>1903</v>
      </c>
      <c r="C69" s="47">
        <v>207</v>
      </c>
      <c r="D69" s="47">
        <v>158</v>
      </c>
      <c r="E69" s="47">
        <v>222</v>
      </c>
      <c r="F69" s="47">
        <v>193</v>
      </c>
      <c r="G69" s="28">
        <v>200</v>
      </c>
      <c r="H69" s="103">
        <f>+C69+D69+E69+F69+G69</f>
        <v>980</v>
      </c>
      <c r="I69" s="28">
        <v>215</v>
      </c>
      <c r="J69" s="28">
        <v>221</v>
      </c>
      <c r="K69" s="28">
        <v>247</v>
      </c>
      <c r="L69" s="28">
        <v>240</v>
      </c>
      <c r="M69" s="82">
        <f>+I69+J69+K69+L69</f>
        <v>923</v>
      </c>
      <c r="N69" s="80"/>
      <c r="O69" s="80"/>
      <c r="P69" s="152"/>
      <c r="Q69" s="142"/>
      <c r="R69" s="142"/>
      <c r="S69" s="142"/>
      <c r="T69" s="63"/>
      <c r="U69" s="142"/>
      <c r="V69" s="142"/>
      <c r="W69" s="142"/>
      <c r="X69" s="142"/>
      <c r="Y69" s="80"/>
    </row>
    <row r="70" spans="1:25" ht="18" customHeight="1">
      <c r="A70" s="93" t="s">
        <v>64</v>
      </c>
      <c r="B70" s="53">
        <f>+C70+D70+E70+F70+G70+I70+J70+K70+L70</f>
        <v>976</v>
      </c>
      <c r="C70" s="47">
        <v>93</v>
      </c>
      <c r="D70" s="47">
        <v>82</v>
      </c>
      <c r="E70" s="47">
        <v>129</v>
      </c>
      <c r="F70" s="47">
        <v>96</v>
      </c>
      <c r="G70" s="78">
        <v>104</v>
      </c>
      <c r="H70" s="103">
        <f>+C70+D70+E70+F70+G70</f>
        <v>504</v>
      </c>
      <c r="I70" s="78">
        <v>107</v>
      </c>
      <c r="J70" s="78">
        <v>107</v>
      </c>
      <c r="K70" s="78">
        <v>135</v>
      </c>
      <c r="L70" s="78">
        <v>123</v>
      </c>
      <c r="M70" s="82">
        <f>+I70+J70+K70+L70</f>
        <v>472</v>
      </c>
      <c r="N70" s="80"/>
      <c r="O70" s="80"/>
      <c r="P70" s="152"/>
      <c r="Q70" s="148"/>
      <c r="R70" s="148"/>
      <c r="S70" s="148"/>
      <c r="T70" s="63"/>
      <c r="U70" s="148"/>
      <c r="V70" s="148"/>
      <c r="W70" s="148"/>
      <c r="X70" s="148"/>
      <c r="Y70" s="80"/>
    </row>
    <row r="71" spans="1:25" ht="18" customHeight="1">
      <c r="A71" s="94" t="s">
        <v>63</v>
      </c>
      <c r="B71" s="53">
        <f>+C71+D71+E71+F71+G71+I71+J71+K71+L71</f>
        <v>927</v>
      </c>
      <c r="C71" s="47">
        <v>114</v>
      </c>
      <c r="D71" s="47">
        <v>76</v>
      </c>
      <c r="E71" s="47">
        <v>93</v>
      </c>
      <c r="F71" s="47">
        <v>97</v>
      </c>
      <c r="G71" s="78">
        <v>96</v>
      </c>
      <c r="H71" s="103">
        <f>+C71+D71+E71+F71+G71</f>
        <v>476</v>
      </c>
      <c r="I71" s="78">
        <v>108</v>
      </c>
      <c r="J71" s="78">
        <v>114</v>
      </c>
      <c r="K71" s="78">
        <v>112</v>
      </c>
      <c r="L71" s="78">
        <v>117</v>
      </c>
      <c r="M71" s="82">
        <f>+I71+J71+K71+L71</f>
        <v>451</v>
      </c>
      <c r="N71" s="80"/>
      <c r="O71" s="80"/>
      <c r="P71" s="152"/>
      <c r="Q71" s="148"/>
      <c r="R71" s="148"/>
      <c r="S71" s="148"/>
      <c r="T71" s="63"/>
      <c r="U71" s="148"/>
      <c r="V71" s="148"/>
      <c r="W71" s="148"/>
      <c r="X71" s="148"/>
      <c r="Y71" s="80"/>
    </row>
    <row r="72" spans="1:25" ht="18" customHeight="1">
      <c r="A72" s="83" t="s">
        <v>25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59"/>
      <c r="M72" s="84"/>
      <c r="N72" s="80"/>
      <c r="O72" s="80"/>
      <c r="P72" s="144"/>
      <c r="Q72" s="63"/>
      <c r="R72" s="63"/>
      <c r="S72" s="63"/>
      <c r="T72" s="63"/>
      <c r="U72" s="63"/>
      <c r="V72" s="63"/>
      <c r="W72" s="63"/>
      <c r="X72" s="77"/>
      <c r="Y72" s="81"/>
    </row>
    <row r="73" spans="1:25" ht="18" customHeight="1">
      <c r="A73" s="92" t="s">
        <v>84</v>
      </c>
      <c r="B73" s="53">
        <f>+C73+D73+E73+F73+G73+I73+J73+K73+L73</f>
        <v>21502</v>
      </c>
      <c r="C73" s="28">
        <v>2375</v>
      </c>
      <c r="D73" s="28">
        <v>2492</v>
      </c>
      <c r="E73" s="28">
        <v>2459</v>
      </c>
      <c r="F73" s="28">
        <v>2374</v>
      </c>
      <c r="G73" s="28">
        <v>2433</v>
      </c>
      <c r="H73" s="103">
        <f>+C73+D73+E73+F73+G73</f>
        <v>12133</v>
      </c>
      <c r="I73" s="28">
        <v>2423</v>
      </c>
      <c r="J73" s="28">
        <v>2285</v>
      </c>
      <c r="K73" s="28">
        <v>2443</v>
      </c>
      <c r="L73" s="28">
        <v>2218</v>
      </c>
      <c r="M73" s="82">
        <f>+I73+J73+K73+L73</f>
        <v>9369</v>
      </c>
      <c r="N73" s="80"/>
      <c r="O73" s="80"/>
      <c r="P73" s="152"/>
      <c r="Q73" s="142"/>
      <c r="R73" s="142"/>
      <c r="S73" s="142"/>
      <c r="T73" s="63"/>
      <c r="U73" s="142"/>
      <c r="V73" s="142"/>
      <c r="W73" s="142"/>
      <c r="X73" s="142"/>
      <c r="Y73" s="80"/>
    </row>
    <row r="74" spans="1:25" ht="18" customHeight="1">
      <c r="A74" s="93" t="s">
        <v>64</v>
      </c>
      <c r="B74" s="53">
        <f>+C74+D74+E74+F74+G74+I74+J74+K74+L74</f>
        <v>11142</v>
      </c>
      <c r="C74" s="78">
        <v>1195</v>
      </c>
      <c r="D74" s="78">
        <v>1308</v>
      </c>
      <c r="E74" s="78">
        <v>1268</v>
      </c>
      <c r="F74" s="78">
        <v>1255</v>
      </c>
      <c r="G74" s="78">
        <v>1234</v>
      </c>
      <c r="H74" s="103">
        <f>+C74+D74+E74+F74+G74</f>
        <v>6260</v>
      </c>
      <c r="I74" s="78">
        <v>1285</v>
      </c>
      <c r="J74" s="78">
        <v>1173</v>
      </c>
      <c r="K74" s="78">
        <v>1301</v>
      </c>
      <c r="L74" s="78">
        <v>1123</v>
      </c>
      <c r="M74" s="82">
        <f>+I74+J74+K74+L74</f>
        <v>4882</v>
      </c>
      <c r="N74" s="80"/>
      <c r="O74" s="80"/>
      <c r="P74" s="152"/>
      <c r="Q74" s="148"/>
      <c r="R74" s="148"/>
      <c r="S74" s="148"/>
      <c r="T74" s="63"/>
      <c r="U74" s="148"/>
      <c r="V74" s="148"/>
      <c r="W74" s="148"/>
      <c r="X74" s="148"/>
      <c r="Y74" s="80"/>
    </row>
    <row r="75" spans="1:25" ht="18" customHeight="1">
      <c r="A75" s="94" t="s">
        <v>63</v>
      </c>
      <c r="B75" s="53">
        <f>+C75+D75+E75+F75+G75+I75+J75+K75+L75</f>
        <v>10360</v>
      </c>
      <c r="C75" s="78">
        <v>1180</v>
      </c>
      <c r="D75" s="78">
        <v>1184</v>
      </c>
      <c r="E75" s="78">
        <v>1191</v>
      </c>
      <c r="F75" s="78">
        <v>1119</v>
      </c>
      <c r="G75" s="78">
        <v>1199</v>
      </c>
      <c r="H75" s="103">
        <f>+C75+D75+E75+F75+G75</f>
        <v>5873</v>
      </c>
      <c r="I75" s="78">
        <v>1138</v>
      </c>
      <c r="J75" s="78">
        <v>1112</v>
      </c>
      <c r="K75" s="78">
        <v>1142</v>
      </c>
      <c r="L75" s="78">
        <v>1095</v>
      </c>
      <c r="M75" s="82">
        <f>+I75+J75+K75+L75</f>
        <v>4487</v>
      </c>
      <c r="N75" s="80"/>
      <c r="O75" s="80"/>
      <c r="P75" s="152"/>
      <c r="Q75" s="148"/>
      <c r="R75" s="148"/>
      <c r="S75" s="148"/>
      <c r="T75" s="63"/>
      <c r="U75" s="148"/>
      <c r="V75" s="148"/>
      <c r="W75" s="148"/>
      <c r="X75" s="148"/>
      <c r="Y75" s="80"/>
    </row>
    <row r="76" spans="1:25" ht="18" customHeight="1">
      <c r="A76" s="83" t="s">
        <v>26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59"/>
      <c r="M76" s="84"/>
      <c r="N76" s="80"/>
      <c r="O76" s="80"/>
      <c r="P76" s="144"/>
      <c r="Q76" s="63"/>
      <c r="R76" s="63"/>
      <c r="S76" s="63"/>
      <c r="T76" s="63"/>
      <c r="U76" s="63"/>
      <c r="V76" s="63"/>
      <c r="W76" s="63"/>
      <c r="X76" s="77"/>
      <c r="Y76" s="81"/>
    </row>
    <row r="77" spans="1:25" ht="18" customHeight="1">
      <c r="A77" s="92" t="s">
        <v>84</v>
      </c>
      <c r="B77" s="53">
        <f>+C77+D77+E77+F77+G77+I77+J77+K77+L77</f>
        <v>2934</v>
      </c>
      <c r="C77" s="28">
        <v>303</v>
      </c>
      <c r="D77" s="28">
        <v>315</v>
      </c>
      <c r="E77" s="28">
        <v>329</v>
      </c>
      <c r="F77" s="28">
        <v>314</v>
      </c>
      <c r="G77" s="28">
        <v>283</v>
      </c>
      <c r="H77" s="103">
        <f>+C77+D77+E77+F77+G77</f>
        <v>1544</v>
      </c>
      <c r="I77" s="28">
        <v>342</v>
      </c>
      <c r="J77" s="28">
        <v>339</v>
      </c>
      <c r="K77" s="28">
        <v>360</v>
      </c>
      <c r="L77" s="28">
        <v>349</v>
      </c>
      <c r="M77" s="82">
        <f>+I77+J77+K77+L77</f>
        <v>1390</v>
      </c>
      <c r="N77" s="80"/>
      <c r="O77" s="80"/>
      <c r="P77" s="152"/>
      <c r="Q77" s="142"/>
      <c r="R77" s="142"/>
      <c r="S77" s="142"/>
      <c r="T77" s="63"/>
      <c r="U77" s="142"/>
      <c r="V77" s="142"/>
      <c r="W77" s="142"/>
      <c r="X77" s="142"/>
      <c r="Y77" s="80"/>
    </row>
    <row r="78" spans="1:25" ht="18" customHeight="1">
      <c r="A78" s="93" t="s">
        <v>64</v>
      </c>
      <c r="B78" s="53">
        <f>+C78+D78+E78+F78+G78+I78+J78+K78+L78</f>
        <v>1546</v>
      </c>
      <c r="C78" s="78">
        <v>157</v>
      </c>
      <c r="D78" s="78">
        <v>176</v>
      </c>
      <c r="E78" s="78">
        <v>163</v>
      </c>
      <c r="F78" s="78">
        <v>173</v>
      </c>
      <c r="G78" s="78">
        <v>149</v>
      </c>
      <c r="H78" s="103">
        <f>+C78+D78+E78+F78+G78</f>
        <v>818</v>
      </c>
      <c r="I78" s="78">
        <v>166</v>
      </c>
      <c r="J78" s="78">
        <v>173</v>
      </c>
      <c r="K78" s="78">
        <v>193</v>
      </c>
      <c r="L78" s="78">
        <v>196</v>
      </c>
      <c r="M78" s="82">
        <f>+I78+J78+K78+L78</f>
        <v>728</v>
      </c>
      <c r="N78" s="80"/>
      <c r="O78" s="80"/>
      <c r="P78" s="152"/>
      <c r="Q78" s="148"/>
      <c r="R78" s="148"/>
      <c r="S78" s="148"/>
      <c r="T78" s="63"/>
      <c r="U78" s="148"/>
      <c r="V78" s="148"/>
      <c r="W78" s="148"/>
      <c r="X78" s="148"/>
      <c r="Y78" s="80"/>
    </row>
    <row r="79" spans="1:25" ht="18" customHeight="1">
      <c r="A79" s="94" t="s">
        <v>63</v>
      </c>
      <c r="B79" s="53">
        <f>+C79+D79+E79+F79+G79+I79+J79+K79+L79</f>
        <v>1388</v>
      </c>
      <c r="C79" s="78">
        <v>146</v>
      </c>
      <c r="D79" s="78">
        <v>139</v>
      </c>
      <c r="E79" s="78">
        <v>166</v>
      </c>
      <c r="F79" s="78">
        <v>141</v>
      </c>
      <c r="G79" s="78">
        <v>134</v>
      </c>
      <c r="H79" s="103">
        <f>+C79+D79+E79+F79+G79</f>
        <v>726</v>
      </c>
      <c r="I79" s="78">
        <v>176</v>
      </c>
      <c r="J79" s="78">
        <v>166</v>
      </c>
      <c r="K79" s="78">
        <v>167</v>
      </c>
      <c r="L79" s="78">
        <v>153</v>
      </c>
      <c r="M79" s="82">
        <f>+I79+J79+K79+L79</f>
        <v>662</v>
      </c>
      <c r="N79" s="80"/>
      <c r="O79" s="80"/>
      <c r="P79" s="152"/>
      <c r="Q79" s="148"/>
      <c r="R79" s="148"/>
      <c r="S79" s="148"/>
      <c r="T79" s="63"/>
      <c r="U79" s="148"/>
      <c r="V79" s="148"/>
      <c r="W79" s="148"/>
      <c r="X79" s="148"/>
      <c r="Y79" s="80"/>
    </row>
    <row r="80" spans="1:25" ht="18" customHeight="1">
      <c r="A80" s="83" t="s">
        <v>27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9"/>
      <c r="M80" s="84"/>
      <c r="N80" s="80"/>
      <c r="O80" s="80"/>
      <c r="P80" s="144"/>
      <c r="Q80" s="150"/>
      <c r="R80" s="150"/>
      <c r="S80" s="150"/>
      <c r="T80" s="150"/>
      <c r="U80" s="150"/>
      <c r="V80" s="150"/>
      <c r="W80" s="150"/>
      <c r="X80" s="153"/>
      <c r="Y80" s="81"/>
    </row>
    <row r="81" spans="1:25" ht="18" customHeight="1">
      <c r="A81" s="92" t="s">
        <v>85</v>
      </c>
      <c r="B81" s="53">
        <f>+C81+D81+E81+F81+G81+I81+J81+K81+L81</f>
        <v>90</v>
      </c>
      <c r="C81" s="28">
        <v>5</v>
      </c>
      <c r="D81" s="28">
        <v>9</v>
      </c>
      <c r="E81" s="28">
        <v>16</v>
      </c>
      <c r="F81" s="28">
        <v>4</v>
      </c>
      <c r="G81" s="28">
        <v>10</v>
      </c>
      <c r="H81" s="103">
        <f>+C81+D81+E81+F81+G81</f>
        <v>44</v>
      </c>
      <c r="I81" s="28">
        <v>13</v>
      </c>
      <c r="J81" s="28">
        <v>6</v>
      </c>
      <c r="K81" s="28">
        <v>13</v>
      </c>
      <c r="L81" s="28">
        <v>14</v>
      </c>
      <c r="M81" s="82">
        <f>+I81+J81+K81+L81</f>
        <v>46</v>
      </c>
      <c r="N81" s="80"/>
      <c r="O81" s="80"/>
      <c r="P81" s="152"/>
      <c r="Q81" s="142"/>
      <c r="R81" s="142"/>
      <c r="S81" s="142"/>
      <c r="T81" s="63"/>
      <c r="U81" s="142"/>
      <c r="V81" s="142"/>
      <c r="W81" s="142"/>
      <c r="X81" s="142"/>
      <c r="Y81" s="80"/>
    </row>
    <row r="82" spans="1:25" ht="18" customHeight="1">
      <c r="A82" s="93" t="s">
        <v>64</v>
      </c>
      <c r="B82" s="53">
        <f>+C82+D82+E82+F82+G82+I82+J82+K82+L82</f>
        <v>39</v>
      </c>
      <c r="C82" s="78">
        <v>2</v>
      </c>
      <c r="D82" s="78">
        <v>5</v>
      </c>
      <c r="E82" s="78">
        <v>6</v>
      </c>
      <c r="F82" s="78">
        <v>1</v>
      </c>
      <c r="G82" s="78">
        <v>5</v>
      </c>
      <c r="H82" s="103">
        <f>+C82+D82+E82+F82+G82</f>
        <v>19</v>
      </c>
      <c r="I82" s="78">
        <v>5</v>
      </c>
      <c r="J82" s="78">
        <v>2</v>
      </c>
      <c r="K82" s="78">
        <v>6</v>
      </c>
      <c r="L82" s="78">
        <v>7</v>
      </c>
      <c r="M82" s="82">
        <f>+I82+J82+K82+L82</f>
        <v>20</v>
      </c>
      <c r="N82" s="80"/>
      <c r="O82" s="80"/>
      <c r="P82" s="152"/>
      <c r="Q82" s="148"/>
      <c r="R82" s="148"/>
      <c r="S82" s="148"/>
      <c r="T82" s="63"/>
      <c r="U82" s="148"/>
      <c r="V82" s="148"/>
      <c r="W82" s="148"/>
      <c r="X82" s="148"/>
      <c r="Y82" s="80"/>
    </row>
    <row r="83" spans="1:25" ht="18" customHeight="1">
      <c r="A83" s="94" t="s">
        <v>63</v>
      </c>
      <c r="B83" s="53">
        <f>+C83+D83+E83+F83+G83+I83+J83+K83+L83</f>
        <v>51</v>
      </c>
      <c r="C83" s="78">
        <v>3</v>
      </c>
      <c r="D83" s="78">
        <v>4</v>
      </c>
      <c r="E83" s="78">
        <v>10</v>
      </c>
      <c r="F83" s="78">
        <v>3</v>
      </c>
      <c r="G83" s="78">
        <v>5</v>
      </c>
      <c r="H83" s="103">
        <f>+C83+D83+E83+F83+G83</f>
        <v>25</v>
      </c>
      <c r="I83" s="78">
        <v>8</v>
      </c>
      <c r="J83" s="78">
        <v>4</v>
      </c>
      <c r="K83" s="78">
        <v>7</v>
      </c>
      <c r="L83" s="78">
        <v>7</v>
      </c>
      <c r="M83" s="82">
        <f>+I83+J83+K83+L83</f>
        <v>26</v>
      </c>
      <c r="N83" s="80"/>
      <c r="O83" s="80"/>
      <c r="P83" s="152"/>
      <c r="Q83" s="148"/>
      <c r="R83" s="148"/>
      <c r="S83" s="148"/>
      <c r="T83" s="63"/>
      <c r="U83" s="148"/>
      <c r="V83" s="148"/>
      <c r="W83" s="148"/>
      <c r="X83" s="148"/>
      <c r="Y83" s="80"/>
    </row>
    <row r="84" spans="1:25" ht="18" customHeight="1">
      <c r="A84" s="83" t="s">
        <v>28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59"/>
      <c r="M84" s="84"/>
      <c r="N84" s="80"/>
      <c r="O84" s="80"/>
      <c r="P84" s="144"/>
      <c r="Q84" s="63"/>
      <c r="R84" s="63"/>
      <c r="S84" s="63"/>
      <c r="T84" s="63"/>
      <c r="U84" s="63"/>
      <c r="V84" s="63"/>
      <c r="W84" s="63"/>
      <c r="X84" s="77"/>
      <c r="Y84" s="81"/>
    </row>
    <row r="85" spans="1:25" ht="18" customHeight="1">
      <c r="A85" s="92" t="s">
        <v>85</v>
      </c>
      <c r="B85" s="53">
        <f>+C85+D85+E85+F85+G85+I85+J85+K85+L85</f>
        <v>2042</v>
      </c>
      <c r="C85" s="28">
        <v>268</v>
      </c>
      <c r="D85" s="28">
        <v>234</v>
      </c>
      <c r="E85" s="28">
        <v>243</v>
      </c>
      <c r="F85" s="28">
        <v>214</v>
      </c>
      <c r="G85" s="28">
        <v>215</v>
      </c>
      <c r="H85" s="103">
        <f>+C85+D85+E85+F85+G85</f>
        <v>1174</v>
      </c>
      <c r="I85" s="28">
        <v>244</v>
      </c>
      <c r="J85" s="28">
        <v>243</v>
      </c>
      <c r="K85" s="28">
        <v>202</v>
      </c>
      <c r="L85" s="28">
        <v>179</v>
      </c>
      <c r="M85" s="82">
        <f>+I85+J85+K85+L85</f>
        <v>868</v>
      </c>
      <c r="N85" s="80"/>
      <c r="O85" s="80"/>
      <c r="P85" s="152"/>
      <c r="Q85" s="142"/>
      <c r="R85" s="142"/>
      <c r="S85" s="142"/>
      <c r="T85" s="63"/>
      <c r="U85" s="142"/>
      <c r="V85" s="142"/>
      <c r="W85" s="142"/>
      <c r="X85" s="142"/>
      <c r="Y85" s="80"/>
    </row>
    <row r="86" spans="1:25" ht="18" customHeight="1">
      <c r="A86" s="93" t="s">
        <v>64</v>
      </c>
      <c r="B86" s="53">
        <f>+C86+D86+E86+F86+G86+I86+J86+K86+L86</f>
        <v>1052</v>
      </c>
      <c r="C86" s="78">
        <v>142</v>
      </c>
      <c r="D86" s="78">
        <v>121</v>
      </c>
      <c r="E86" s="78">
        <v>124</v>
      </c>
      <c r="F86" s="78">
        <v>103</v>
      </c>
      <c r="G86" s="78">
        <v>119</v>
      </c>
      <c r="H86" s="103">
        <f>+C86+D86+E86+F86+G86</f>
        <v>609</v>
      </c>
      <c r="I86" s="78">
        <v>125</v>
      </c>
      <c r="J86" s="78">
        <v>123</v>
      </c>
      <c r="K86" s="78">
        <v>99</v>
      </c>
      <c r="L86" s="78">
        <v>96</v>
      </c>
      <c r="M86" s="82">
        <f>+I86+J86+K86+L86</f>
        <v>443</v>
      </c>
      <c r="N86" s="80"/>
      <c r="O86" s="80"/>
      <c r="P86" s="152"/>
      <c r="Q86" s="148"/>
      <c r="R86" s="148"/>
      <c r="S86" s="148"/>
      <c r="T86" s="63"/>
      <c r="U86" s="148"/>
      <c r="V86" s="148"/>
      <c r="W86" s="148"/>
      <c r="X86" s="148"/>
      <c r="Y86" s="80"/>
    </row>
    <row r="87" spans="1:25" ht="18" customHeight="1">
      <c r="A87" s="94" t="s">
        <v>63</v>
      </c>
      <c r="B87" s="53">
        <f>+C87+D87+E87+F87+G87+I87+J87+K87+L87</f>
        <v>990</v>
      </c>
      <c r="C87" s="78">
        <v>126</v>
      </c>
      <c r="D87" s="78">
        <v>113</v>
      </c>
      <c r="E87" s="78">
        <v>119</v>
      </c>
      <c r="F87" s="78">
        <v>111</v>
      </c>
      <c r="G87" s="78">
        <v>96</v>
      </c>
      <c r="H87" s="103">
        <f>+C87+D87+E87+F87+G87</f>
        <v>565</v>
      </c>
      <c r="I87" s="78">
        <v>119</v>
      </c>
      <c r="J87" s="78">
        <v>120</v>
      </c>
      <c r="K87" s="78">
        <v>103</v>
      </c>
      <c r="L87" s="78">
        <v>83</v>
      </c>
      <c r="M87" s="82">
        <f>+I87+J87+K87+L87</f>
        <v>425</v>
      </c>
      <c r="N87" s="80"/>
      <c r="O87" s="80"/>
      <c r="P87" s="152"/>
      <c r="Q87" s="148"/>
      <c r="R87" s="148"/>
      <c r="S87" s="148"/>
      <c r="T87" s="63"/>
      <c r="U87" s="148"/>
      <c r="V87" s="148"/>
      <c r="W87" s="148"/>
      <c r="X87" s="148"/>
      <c r="Y87" s="80"/>
    </row>
    <row r="88" spans="1:25" s="41" customFormat="1" ht="18" customHeight="1">
      <c r="A88" s="83" t="s">
        <v>80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85"/>
      <c r="N88" s="80"/>
      <c r="O88" s="80"/>
      <c r="P88" s="144"/>
      <c r="Q88" s="144"/>
      <c r="R88" s="144"/>
      <c r="S88" s="144"/>
      <c r="T88" s="144"/>
      <c r="U88" s="144"/>
      <c r="V88" s="144"/>
      <c r="W88" s="144"/>
      <c r="X88" s="144"/>
      <c r="Y88" s="144"/>
    </row>
    <row r="89" spans="1:25" s="41" customFormat="1" ht="18" customHeight="1">
      <c r="A89" s="92" t="s">
        <v>84</v>
      </c>
      <c r="B89" s="53">
        <f>+C89+D89+E89+F89+G89+I89+J89+K89+L89</f>
        <v>1471</v>
      </c>
      <c r="C89" s="28">
        <v>142</v>
      </c>
      <c r="D89" s="28">
        <v>163</v>
      </c>
      <c r="E89" s="28">
        <v>161</v>
      </c>
      <c r="F89" s="28">
        <v>171</v>
      </c>
      <c r="G89" s="28">
        <v>138</v>
      </c>
      <c r="H89" s="103">
        <f>+C89+D89+E89+F89+G89</f>
        <v>775</v>
      </c>
      <c r="I89" s="28">
        <v>178</v>
      </c>
      <c r="J89" s="28">
        <v>183</v>
      </c>
      <c r="K89" s="28">
        <v>181</v>
      </c>
      <c r="L89" s="28">
        <v>154</v>
      </c>
      <c r="M89" s="82">
        <f>+I89+J89+K89+L89</f>
        <v>696</v>
      </c>
      <c r="N89" s="80"/>
      <c r="O89" s="80"/>
      <c r="P89" s="152"/>
      <c r="Q89" s="142"/>
      <c r="R89" s="142"/>
      <c r="S89" s="142"/>
      <c r="T89" s="63"/>
      <c r="U89" s="142"/>
      <c r="V89" s="142"/>
      <c r="W89" s="142"/>
      <c r="X89" s="142"/>
      <c r="Y89" s="80"/>
    </row>
    <row r="90" spans="1:25" s="41" customFormat="1" ht="18" customHeight="1">
      <c r="A90" s="93" t="s">
        <v>64</v>
      </c>
      <c r="B90" s="53">
        <f>+C90+D90+E90+F90+G90+I90+J90+K90+L90</f>
        <v>733</v>
      </c>
      <c r="C90" s="78">
        <v>78</v>
      </c>
      <c r="D90" s="78">
        <v>86</v>
      </c>
      <c r="E90" s="78">
        <v>77</v>
      </c>
      <c r="F90" s="78">
        <v>81</v>
      </c>
      <c r="G90" s="78">
        <v>70</v>
      </c>
      <c r="H90" s="103">
        <f>+C90+D90+E90+F90+G90</f>
        <v>392</v>
      </c>
      <c r="I90" s="78">
        <v>93</v>
      </c>
      <c r="J90" s="78">
        <v>80</v>
      </c>
      <c r="K90" s="78">
        <v>88</v>
      </c>
      <c r="L90" s="78">
        <v>80</v>
      </c>
      <c r="M90" s="82">
        <f>+I90+J90+K90+L90</f>
        <v>341</v>
      </c>
      <c r="N90" s="80"/>
      <c r="O90" s="80"/>
      <c r="P90" s="152"/>
      <c r="Q90" s="148"/>
      <c r="R90" s="148"/>
      <c r="S90" s="148"/>
      <c r="T90" s="63"/>
      <c r="U90" s="148"/>
      <c r="V90" s="148"/>
      <c r="W90" s="148"/>
      <c r="X90" s="148"/>
      <c r="Y90" s="80"/>
    </row>
    <row r="91" spans="1:25" s="41" customFormat="1" ht="18" customHeight="1">
      <c r="A91" s="94" t="s">
        <v>63</v>
      </c>
      <c r="B91" s="53">
        <f>+C91+D91+E91+F91+G91+I91+J91+K91+L91</f>
        <v>738</v>
      </c>
      <c r="C91" s="78">
        <v>64</v>
      </c>
      <c r="D91" s="78">
        <v>77</v>
      </c>
      <c r="E91" s="78">
        <v>84</v>
      </c>
      <c r="F91" s="78">
        <v>90</v>
      </c>
      <c r="G91" s="78">
        <v>68</v>
      </c>
      <c r="H91" s="103">
        <f>+C91+D91+E91+F91+G91</f>
        <v>383</v>
      </c>
      <c r="I91" s="78">
        <v>85</v>
      </c>
      <c r="J91" s="78">
        <v>103</v>
      </c>
      <c r="K91" s="78">
        <v>93</v>
      </c>
      <c r="L91" s="78">
        <v>74</v>
      </c>
      <c r="M91" s="82">
        <f>+I91+J91+K91+L91</f>
        <v>355</v>
      </c>
      <c r="N91" s="80"/>
      <c r="O91" s="80"/>
      <c r="P91" s="152"/>
      <c r="Q91" s="148"/>
      <c r="R91" s="148"/>
      <c r="S91" s="148"/>
      <c r="T91" s="63"/>
      <c r="U91" s="148"/>
      <c r="V91" s="148"/>
      <c r="W91" s="148"/>
      <c r="X91" s="148"/>
      <c r="Y91" s="80"/>
    </row>
    <row r="92" spans="1:25" ht="18" customHeight="1">
      <c r="A92" s="83" t="s">
        <v>29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62"/>
      <c r="M92" s="84"/>
      <c r="N92" s="80"/>
      <c r="O92" s="80"/>
      <c r="P92" s="144"/>
      <c r="Q92" s="156"/>
      <c r="R92" s="156"/>
      <c r="S92" s="156"/>
      <c r="T92" s="156"/>
      <c r="U92" s="156"/>
      <c r="V92" s="156"/>
      <c r="W92" s="156"/>
      <c r="X92" s="157"/>
      <c r="Y92" s="81"/>
    </row>
    <row r="93" spans="1:25" ht="18" customHeight="1">
      <c r="A93" s="92" t="s">
        <v>84</v>
      </c>
      <c r="B93" s="53">
        <f>+C93+D93+E93+F93+G93+I93+J93+K93+L93</f>
        <v>2211</v>
      </c>
      <c r="C93" s="28">
        <v>270</v>
      </c>
      <c r="D93" s="28">
        <v>249</v>
      </c>
      <c r="E93" s="28">
        <v>258</v>
      </c>
      <c r="F93" s="28">
        <v>233</v>
      </c>
      <c r="G93" s="28">
        <v>229</v>
      </c>
      <c r="H93" s="103">
        <f>+C93+D93+E93+F93+G93</f>
        <v>1239</v>
      </c>
      <c r="I93" s="28">
        <v>250</v>
      </c>
      <c r="J93" s="28">
        <v>244</v>
      </c>
      <c r="K93" s="28">
        <v>253</v>
      </c>
      <c r="L93" s="28">
        <v>225</v>
      </c>
      <c r="M93" s="82">
        <f>+I93+J93+K93+L93</f>
        <v>972</v>
      </c>
      <c r="N93" s="80"/>
      <c r="O93" s="80"/>
      <c r="P93" s="152"/>
      <c r="Q93" s="142"/>
      <c r="R93" s="142"/>
      <c r="S93" s="142"/>
      <c r="T93" s="63"/>
      <c r="U93" s="142"/>
      <c r="V93" s="142"/>
      <c r="W93" s="142"/>
      <c r="X93" s="142"/>
      <c r="Y93" s="80"/>
    </row>
    <row r="94" spans="1:25" ht="18" customHeight="1">
      <c r="A94" s="93" t="s">
        <v>64</v>
      </c>
      <c r="B94" s="53">
        <f>C94+D94+E94+F94+G94+I94+J94+K94+L94</f>
        <v>1138</v>
      </c>
      <c r="C94" s="78">
        <v>146</v>
      </c>
      <c r="D94" s="78">
        <v>147</v>
      </c>
      <c r="E94" s="78">
        <v>124</v>
      </c>
      <c r="F94" s="78">
        <v>112</v>
      </c>
      <c r="G94" s="78">
        <v>113</v>
      </c>
      <c r="H94" s="103">
        <f>+C94+D94+E94+F94+G94</f>
        <v>642</v>
      </c>
      <c r="I94" s="78">
        <v>125</v>
      </c>
      <c r="J94" s="78">
        <v>125</v>
      </c>
      <c r="K94" s="78">
        <v>131</v>
      </c>
      <c r="L94" s="78">
        <v>115</v>
      </c>
      <c r="M94" s="82">
        <f>+I94+J94+K94+L94</f>
        <v>496</v>
      </c>
      <c r="N94" s="80"/>
      <c r="O94" s="80"/>
      <c r="P94" s="152"/>
      <c r="Q94" s="148"/>
      <c r="R94" s="148"/>
      <c r="S94" s="148"/>
      <c r="T94" s="63"/>
      <c r="U94" s="148"/>
      <c r="V94" s="148"/>
      <c r="W94" s="148"/>
      <c r="X94" s="148"/>
      <c r="Y94" s="80"/>
    </row>
    <row r="95" spans="1:25" ht="18" customHeight="1">
      <c r="A95" s="94" t="s">
        <v>63</v>
      </c>
      <c r="B95" s="53">
        <f>C95+D95+E95+F95+G95+I95+J95+K95+L95</f>
        <v>1073</v>
      </c>
      <c r="C95" s="78">
        <v>124</v>
      </c>
      <c r="D95" s="78">
        <v>102</v>
      </c>
      <c r="E95" s="78">
        <v>134</v>
      </c>
      <c r="F95" s="78">
        <v>121</v>
      </c>
      <c r="G95" s="78">
        <v>116</v>
      </c>
      <c r="H95" s="103">
        <f>+C95+D95+E95+F95+G95</f>
        <v>597</v>
      </c>
      <c r="I95" s="78">
        <v>125</v>
      </c>
      <c r="J95" s="78">
        <v>119</v>
      </c>
      <c r="K95" s="78">
        <v>122</v>
      </c>
      <c r="L95" s="78">
        <v>110</v>
      </c>
      <c r="M95" s="82">
        <f>+I95+J95+K95+L95</f>
        <v>476</v>
      </c>
      <c r="N95" s="80"/>
      <c r="O95" s="80"/>
      <c r="P95" s="152"/>
      <c r="Q95" s="148"/>
      <c r="R95" s="148"/>
      <c r="S95" s="148"/>
      <c r="T95" s="63"/>
      <c r="U95" s="148"/>
      <c r="V95" s="148"/>
      <c r="W95" s="148"/>
      <c r="X95" s="148"/>
      <c r="Y95" s="80"/>
    </row>
    <row r="96" spans="1:25" s="41" customFormat="1" ht="18" customHeight="1">
      <c r="A96" s="83" t="s">
        <v>89</v>
      </c>
      <c r="B96" s="131"/>
      <c r="C96" s="132"/>
      <c r="D96" s="132"/>
      <c r="E96" s="132"/>
      <c r="F96" s="132"/>
      <c r="G96" s="132"/>
      <c r="H96" s="25"/>
      <c r="I96" s="132"/>
      <c r="J96" s="132"/>
      <c r="K96" s="132"/>
      <c r="L96" s="132"/>
      <c r="M96" s="133"/>
      <c r="N96" s="80"/>
      <c r="O96" s="80"/>
      <c r="P96" s="152"/>
      <c r="Q96" s="148"/>
      <c r="R96" s="148"/>
      <c r="S96" s="148"/>
      <c r="T96" s="63"/>
      <c r="U96" s="148"/>
      <c r="V96" s="148"/>
      <c r="W96" s="148"/>
      <c r="X96" s="148"/>
      <c r="Y96" s="80"/>
    </row>
    <row r="97" spans="1:25" s="41" customFormat="1" ht="18" customHeight="1">
      <c r="A97" s="92" t="s">
        <v>84</v>
      </c>
      <c r="B97" s="128">
        <f>C97+D97+E97+F97+G97+I97+J97+K97+L97</f>
        <v>1838</v>
      </c>
      <c r="C97" s="78">
        <v>177</v>
      </c>
      <c r="D97" s="78">
        <v>174</v>
      </c>
      <c r="E97" s="78">
        <v>208</v>
      </c>
      <c r="F97" s="78">
        <v>186</v>
      </c>
      <c r="G97" s="78">
        <v>208</v>
      </c>
      <c r="H97" s="129">
        <f>C97+D97+E97+F97+G97</f>
        <v>953</v>
      </c>
      <c r="I97" s="78">
        <v>184</v>
      </c>
      <c r="J97" s="78">
        <v>215</v>
      </c>
      <c r="K97" s="78">
        <v>244</v>
      </c>
      <c r="L97" s="78">
        <v>242</v>
      </c>
      <c r="M97" s="130">
        <f>I97+J97+K97+L97</f>
        <v>885</v>
      </c>
      <c r="N97" s="80"/>
      <c r="O97" s="80"/>
      <c r="P97" s="152"/>
      <c r="Q97" s="148"/>
      <c r="R97" s="148"/>
      <c r="S97" s="148"/>
      <c r="T97" s="63"/>
      <c r="U97" s="148"/>
      <c r="V97" s="148"/>
      <c r="W97" s="148"/>
      <c r="X97" s="148"/>
      <c r="Y97" s="80"/>
    </row>
    <row r="98" spans="1:25" s="41" customFormat="1" ht="18" customHeight="1">
      <c r="A98" s="93" t="s">
        <v>64</v>
      </c>
      <c r="B98" s="128">
        <f>C98+D98+E98+F98+G98+I98+J98+K98+L98</f>
        <v>986</v>
      </c>
      <c r="C98" s="78">
        <v>81</v>
      </c>
      <c r="D98" s="78">
        <v>90</v>
      </c>
      <c r="E98" s="78">
        <v>121</v>
      </c>
      <c r="F98" s="78">
        <v>101</v>
      </c>
      <c r="G98" s="78">
        <v>109</v>
      </c>
      <c r="H98" s="129">
        <f>C98+D98+E98+F98+G98</f>
        <v>502</v>
      </c>
      <c r="I98" s="78">
        <v>98</v>
      </c>
      <c r="J98" s="78">
        <v>112</v>
      </c>
      <c r="K98" s="78">
        <v>140</v>
      </c>
      <c r="L98" s="78">
        <v>134</v>
      </c>
      <c r="M98" s="130">
        <f>I98+J98+K98+L98</f>
        <v>484</v>
      </c>
      <c r="N98" s="80"/>
      <c r="O98" s="80"/>
      <c r="P98" s="152"/>
      <c r="Q98" s="148"/>
      <c r="R98" s="148"/>
      <c r="S98" s="148"/>
      <c r="T98" s="63"/>
      <c r="U98" s="148"/>
      <c r="V98" s="148"/>
      <c r="W98" s="148"/>
      <c r="X98" s="148"/>
      <c r="Y98" s="80"/>
    </row>
    <row r="99" spans="1:25" s="41" customFormat="1" ht="18" customHeight="1">
      <c r="A99" s="94" t="s">
        <v>63</v>
      </c>
      <c r="B99" s="128">
        <f>C99+D99+E99+F99+G99+I99+J99+K99+L99</f>
        <v>852</v>
      </c>
      <c r="C99" s="78">
        <v>96</v>
      </c>
      <c r="D99" s="78">
        <v>84</v>
      </c>
      <c r="E99" s="78">
        <v>87</v>
      </c>
      <c r="F99" s="78">
        <v>85</v>
      </c>
      <c r="G99" s="78">
        <v>99</v>
      </c>
      <c r="H99" s="129">
        <f>C99+D99+E99+F99+G99</f>
        <v>451</v>
      </c>
      <c r="I99" s="78">
        <v>86</v>
      </c>
      <c r="J99" s="78">
        <v>103</v>
      </c>
      <c r="K99" s="78">
        <v>104</v>
      </c>
      <c r="L99" s="78">
        <v>108</v>
      </c>
      <c r="M99" s="130">
        <f>I99+J99+K99+L99</f>
        <v>401</v>
      </c>
      <c r="N99" s="80"/>
      <c r="O99" s="80"/>
      <c r="P99" s="152"/>
      <c r="Q99" s="148"/>
      <c r="R99" s="148"/>
      <c r="S99" s="148"/>
      <c r="T99" s="63"/>
      <c r="U99" s="148"/>
      <c r="V99" s="148"/>
      <c r="W99" s="148"/>
      <c r="X99" s="148"/>
      <c r="Y99" s="80"/>
    </row>
    <row r="100" spans="1:25" ht="18" customHeight="1">
      <c r="A100" s="83" t="s">
        <v>30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9"/>
      <c r="M100" s="84"/>
      <c r="N100" s="80"/>
      <c r="O100" s="80"/>
      <c r="P100" s="144"/>
      <c r="Q100" s="63"/>
      <c r="R100" s="63"/>
      <c r="S100" s="63"/>
      <c r="T100" s="63"/>
      <c r="U100" s="63"/>
      <c r="V100" s="63"/>
      <c r="W100" s="63"/>
      <c r="X100" s="153"/>
      <c r="Y100" s="81"/>
    </row>
    <row r="101" spans="1:25" ht="18" customHeight="1">
      <c r="A101" s="92" t="s">
        <v>84</v>
      </c>
      <c r="B101" s="53">
        <f>+C101+D101+E101+F101+G101+I101+J101+K101+L101</f>
        <v>229</v>
      </c>
      <c r="C101" s="28">
        <v>27</v>
      </c>
      <c r="D101" s="28">
        <v>23</v>
      </c>
      <c r="E101" s="28">
        <v>28</v>
      </c>
      <c r="F101" s="28">
        <v>14</v>
      </c>
      <c r="G101" s="28">
        <v>25</v>
      </c>
      <c r="H101" s="103">
        <f>+C101+D101+E101+F101+G101</f>
        <v>117</v>
      </c>
      <c r="I101" s="28">
        <v>27</v>
      </c>
      <c r="J101" s="28">
        <v>26</v>
      </c>
      <c r="K101" s="28">
        <v>33</v>
      </c>
      <c r="L101" s="28">
        <v>26</v>
      </c>
      <c r="M101" s="82">
        <f>+I101+J101+K101+L101</f>
        <v>112</v>
      </c>
      <c r="N101" s="80"/>
      <c r="O101" s="80"/>
      <c r="P101" s="152"/>
      <c r="Q101" s="142"/>
      <c r="R101" s="142"/>
      <c r="S101" s="142"/>
      <c r="T101" s="63"/>
      <c r="U101" s="142"/>
      <c r="V101" s="142"/>
      <c r="W101" s="142"/>
      <c r="X101" s="142"/>
      <c r="Y101" s="80"/>
    </row>
    <row r="102" spans="1:25" ht="18" customHeight="1">
      <c r="A102" s="93" t="s">
        <v>64</v>
      </c>
      <c r="B102" s="53">
        <f>+C102+D102+E102+F102+G102+I102+J102+K102+L102</f>
        <v>114</v>
      </c>
      <c r="C102" s="78">
        <v>10</v>
      </c>
      <c r="D102" s="78">
        <v>7</v>
      </c>
      <c r="E102" s="78">
        <v>13</v>
      </c>
      <c r="F102" s="78">
        <v>6</v>
      </c>
      <c r="G102" s="78">
        <v>16</v>
      </c>
      <c r="H102" s="103">
        <f>+C102+D102+E102+F102+G102</f>
        <v>52</v>
      </c>
      <c r="I102" s="78">
        <v>15</v>
      </c>
      <c r="J102" s="78">
        <v>15</v>
      </c>
      <c r="K102" s="78">
        <v>15</v>
      </c>
      <c r="L102" s="78">
        <v>17</v>
      </c>
      <c r="M102" s="82">
        <f>+I102+J102+K102+L102</f>
        <v>62</v>
      </c>
      <c r="N102" s="80"/>
      <c r="O102" s="80"/>
      <c r="P102" s="152"/>
      <c r="Q102" s="148"/>
      <c r="R102" s="148"/>
      <c r="S102" s="148"/>
      <c r="T102" s="63"/>
      <c r="U102" s="148"/>
      <c r="V102" s="148"/>
      <c r="W102" s="148"/>
      <c r="X102" s="148"/>
      <c r="Y102" s="80"/>
    </row>
    <row r="103" spans="1:25" ht="18" customHeight="1" thickBot="1">
      <c r="A103" s="174" t="s">
        <v>63</v>
      </c>
      <c r="B103" s="86">
        <f>+C103+D103+E103+F103+G103+I103+J103+K103+L103</f>
        <v>115</v>
      </c>
      <c r="C103" s="175">
        <v>17</v>
      </c>
      <c r="D103" s="175">
        <v>16</v>
      </c>
      <c r="E103" s="175">
        <v>15</v>
      </c>
      <c r="F103" s="175">
        <v>8</v>
      </c>
      <c r="G103" s="175">
        <v>9</v>
      </c>
      <c r="H103" s="115">
        <f>+C103+D103+E103+F103+G103</f>
        <v>65</v>
      </c>
      <c r="I103" s="175">
        <v>12</v>
      </c>
      <c r="J103" s="175">
        <v>11</v>
      </c>
      <c r="K103" s="175">
        <v>18</v>
      </c>
      <c r="L103" s="175">
        <v>9</v>
      </c>
      <c r="M103" s="91">
        <f>+I103+J103+K103+L103</f>
        <v>50</v>
      </c>
      <c r="N103" s="80"/>
      <c r="O103" s="80"/>
      <c r="P103" s="152"/>
      <c r="Q103" s="148"/>
      <c r="R103" s="148"/>
      <c r="S103" s="148"/>
      <c r="T103" s="63"/>
      <c r="U103" s="148"/>
      <c r="V103" s="148"/>
      <c r="W103" s="148"/>
      <c r="X103" s="148"/>
      <c r="Y103" s="80"/>
    </row>
    <row r="104" spans="1:25" ht="18" customHeight="1" thickBot="1">
      <c r="A104" s="187" t="s">
        <v>37</v>
      </c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88"/>
      <c r="N104" s="80"/>
      <c r="O104" s="80"/>
      <c r="P104" s="193"/>
      <c r="Q104" s="193"/>
      <c r="R104" s="193"/>
      <c r="S104" s="193"/>
      <c r="T104" s="193"/>
      <c r="U104" s="193"/>
      <c r="V104" s="193"/>
      <c r="W104" s="193"/>
      <c r="X104" s="193"/>
      <c r="Y104" s="81"/>
    </row>
    <row r="105" spans="1:25" ht="18" customHeight="1">
      <c r="A105" s="136" t="s">
        <v>85</v>
      </c>
      <c r="B105" s="114">
        <f aca="true" t="shared" si="0" ref="B105:M105">B5+B9+B13+B17+B21+B25+B29+B33+B37+B41+B45+B49+B53+B57+B61+B65+B69+B73+B77+B81+B85+B89+B93+B97+B101</f>
        <v>70173</v>
      </c>
      <c r="C105" s="121">
        <f t="shared" si="0"/>
        <v>7950</v>
      </c>
      <c r="D105" s="121">
        <f t="shared" si="0"/>
        <v>7696</v>
      </c>
      <c r="E105" s="121">
        <f t="shared" si="0"/>
        <v>7907</v>
      </c>
      <c r="F105" s="121">
        <f t="shared" si="0"/>
        <v>7590</v>
      </c>
      <c r="G105" s="121">
        <f t="shared" si="0"/>
        <v>7605</v>
      </c>
      <c r="H105" s="114">
        <f t="shared" si="0"/>
        <v>38748</v>
      </c>
      <c r="I105" s="121">
        <f t="shared" si="0"/>
        <v>7808</v>
      </c>
      <c r="J105" s="121">
        <f t="shared" si="0"/>
        <v>7857</v>
      </c>
      <c r="K105" s="121">
        <f t="shared" si="0"/>
        <v>8135</v>
      </c>
      <c r="L105" s="121">
        <f t="shared" si="0"/>
        <v>7625</v>
      </c>
      <c r="M105" s="137">
        <f t="shared" si="0"/>
        <v>31425</v>
      </c>
      <c r="N105" s="80"/>
      <c r="O105" s="80"/>
      <c r="P105" s="144"/>
      <c r="Q105" s="142"/>
      <c r="R105" s="142"/>
      <c r="S105" s="142"/>
      <c r="T105" s="63"/>
      <c r="U105" s="142"/>
      <c r="V105" s="142"/>
      <c r="W105" s="142"/>
      <c r="X105" s="142"/>
      <c r="Y105" s="63"/>
    </row>
    <row r="106" spans="1:25" ht="18" customHeight="1">
      <c r="A106" s="97" t="s">
        <v>64</v>
      </c>
      <c r="B106" s="103">
        <f aca="true" t="shared" si="1" ref="B106:G107">B6+B10+B14+B18+B22+B26+B30+B34+B38+B42+B46+B50+B54+B58+B62+B66+B70+B74+B78+B82+B86+B90+B94+B98+B102</f>
        <v>36412</v>
      </c>
      <c r="C106" s="28">
        <f t="shared" si="1"/>
        <v>4024</v>
      </c>
      <c r="D106" s="28">
        <f t="shared" si="1"/>
        <v>4020</v>
      </c>
      <c r="E106" s="28">
        <f t="shared" si="1"/>
        <v>4110</v>
      </c>
      <c r="F106" s="28">
        <f t="shared" si="1"/>
        <v>3971</v>
      </c>
      <c r="G106" s="28">
        <f t="shared" si="1"/>
        <v>3895</v>
      </c>
      <c r="H106" s="53">
        <f>C106+D106+E106+F106+G106</f>
        <v>20020</v>
      </c>
      <c r="I106" s="28">
        <f aca="true" t="shared" si="2" ref="I106:M107">I6+I10+I14+I18+I22+I26+I30+I34+I38+I42+I46+I50+I54+I58+I62+I66+I70+I74+I78+I82+I86+I90+I94+I98+I102</f>
        <v>4105</v>
      </c>
      <c r="J106" s="28">
        <f t="shared" si="2"/>
        <v>4029</v>
      </c>
      <c r="K106" s="28">
        <f t="shared" si="2"/>
        <v>4288</v>
      </c>
      <c r="L106" s="28">
        <f t="shared" si="2"/>
        <v>3970</v>
      </c>
      <c r="M106" s="122">
        <f t="shared" si="2"/>
        <v>16392</v>
      </c>
      <c r="N106" s="80"/>
      <c r="O106" s="80"/>
      <c r="P106" s="144"/>
      <c r="Q106" s="142"/>
      <c r="R106" s="142"/>
      <c r="S106" s="142"/>
      <c r="T106" s="63"/>
      <c r="U106" s="142"/>
      <c r="V106" s="142"/>
      <c r="W106" s="142"/>
      <c r="X106" s="142"/>
      <c r="Y106" s="63"/>
    </row>
    <row r="107" spans="1:25" ht="18" customHeight="1" thickBot="1">
      <c r="A107" s="98" t="s">
        <v>63</v>
      </c>
      <c r="B107" s="115">
        <f t="shared" si="1"/>
        <v>33761</v>
      </c>
      <c r="C107" s="138">
        <f t="shared" si="1"/>
        <v>3926</v>
      </c>
      <c r="D107" s="138">
        <f t="shared" si="1"/>
        <v>3676</v>
      </c>
      <c r="E107" s="138">
        <f t="shared" si="1"/>
        <v>3797</v>
      </c>
      <c r="F107" s="138">
        <f t="shared" si="1"/>
        <v>3619</v>
      </c>
      <c r="G107" s="138">
        <f t="shared" si="1"/>
        <v>3710</v>
      </c>
      <c r="H107" s="86">
        <f>C107+D107+E107+F107+G107</f>
        <v>18728</v>
      </c>
      <c r="I107" s="138">
        <f t="shared" si="2"/>
        <v>3703</v>
      </c>
      <c r="J107" s="138">
        <f t="shared" si="2"/>
        <v>3828</v>
      </c>
      <c r="K107" s="138">
        <f t="shared" si="2"/>
        <v>3847</v>
      </c>
      <c r="L107" s="138">
        <f t="shared" si="2"/>
        <v>3655</v>
      </c>
      <c r="M107" s="139">
        <f t="shared" si="2"/>
        <v>15033</v>
      </c>
      <c r="N107" s="80"/>
      <c r="O107" s="80"/>
      <c r="P107" s="144"/>
      <c r="Q107" s="142"/>
      <c r="R107" s="142"/>
      <c r="S107" s="142"/>
      <c r="T107" s="63"/>
      <c r="U107" s="142"/>
      <c r="V107" s="142"/>
      <c r="W107" s="142"/>
      <c r="X107" s="142"/>
      <c r="Y107" s="63"/>
    </row>
    <row r="108" spans="14:25" s="41" customFormat="1" ht="18" customHeight="1"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</row>
    <row r="109" spans="1:25" ht="18" customHeight="1">
      <c r="A109" s="190" t="s">
        <v>88</v>
      </c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N109" s="81"/>
      <c r="O109" s="81"/>
      <c r="P109" s="194"/>
      <c r="Q109" s="194"/>
      <c r="R109" s="194"/>
      <c r="S109" s="194"/>
      <c r="T109" s="194"/>
      <c r="U109" s="194"/>
      <c r="V109" s="194"/>
      <c r="W109" s="194"/>
      <c r="X109" s="194"/>
      <c r="Y109" s="81"/>
    </row>
    <row r="110" spans="1:25" ht="18" customHeight="1">
      <c r="A110" s="190"/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N110" s="81"/>
      <c r="O110" s="81"/>
      <c r="P110" s="194"/>
      <c r="Q110" s="194"/>
      <c r="R110" s="194"/>
      <c r="S110" s="194"/>
      <c r="T110" s="194"/>
      <c r="U110" s="194"/>
      <c r="V110" s="194"/>
      <c r="W110" s="194"/>
      <c r="X110" s="194"/>
      <c r="Y110" s="81"/>
    </row>
    <row r="111" spans="1:26" s="22" customFormat="1" ht="18" customHeight="1" thickBot="1">
      <c r="A111" s="33"/>
      <c r="B111" s="33"/>
      <c r="C111" s="33"/>
      <c r="D111" s="33"/>
      <c r="E111" s="33"/>
      <c r="F111" s="33"/>
      <c r="G111" s="33"/>
      <c r="H111" s="50"/>
      <c r="I111" s="33"/>
      <c r="J111" s="33"/>
      <c r="K111" s="33"/>
      <c r="L111" s="33"/>
      <c r="N111" s="81"/>
      <c r="O111" s="81"/>
      <c r="P111" s="158"/>
      <c r="Q111" s="158"/>
      <c r="R111" s="158"/>
      <c r="S111" s="158"/>
      <c r="T111" s="158"/>
      <c r="U111" s="158"/>
      <c r="V111" s="158"/>
      <c r="W111" s="158"/>
      <c r="X111" s="158"/>
      <c r="Y111" s="81"/>
      <c r="Z111" s="41"/>
    </row>
    <row r="112" spans="1:25" ht="18" customHeight="1" thickBot="1">
      <c r="A112" s="66"/>
      <c r="B112" s="67" t="s">
        <v>0</v>
      </c>
      <c r="C112" s="67" t="s">
        <v>1</v>
      </c>
      <c r="D112" s="67" t="s">
        <v>2</v>
      </c>
      <c r="E112" s="67" t="s">
        <v>3</v>
      </c>
      <c r="F112" s="67" t="s">
        <v>4</v>
      </c>
      <c r="G112" s="67" t="s">
        <v>5</v>
      </c>
      <c r="H112" s="67" t="s">
        <v>79</v>
      </c>
      <c r="I112" s="67" t="s">
        <v>6</v>
      </c>
      <c r="J112" s="67" t="s">
        <v>7</v>
      </c>
      <c r="K112" s="67" t="s">
        <v>8</v>
      </c>
      <c r="L112" s="67" t="s">
        <v>9</v>
      </c>
      <c r="M112" s="68" t="s">
        <v>78</v>
      </c>
      <c r="N112" s="79"/>
      <c r="O112" s="79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</row>
    <row r="113" spans="1:25" ht="18" customHeight="1" thickBot="1">
      <c r="A113" s="191" t="s">
        <v>37</v>
      </c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16"/>
      <c r="N113" s="81"/>
      <c r="O113" s="81"/>
      <c r="P113" s="193"/>
      <c r="Q113" s="193"/>
      <c r="R113" s="193"/>
      <c r="S113" s="193"/>
      <c r="T113" s="193"/>
      <c r="U113" s="193"/>
      <c r="V113" s="193"/>
      <c r="W113" s="193"/>
      <c r="X113" s="193"/>
      <c r="Y113" s="81"/>
    </row>
    <row r="114" spans="1:25" ht="18" customHeight="1">
      <c r="A114" s="164" t="s">
        <v>85</v>
      </c>
      <c r="B114" s="167">
        <f>C114+D114+E114+F114+G114+I114+J114+K114+L114</f>
        <v>129</v>
      </c>
      <c r="C114" s="140">
        <f aca="true" t="shared" si="3" ref="C114:J114">C115+C116</f>
        <v>12</v>
      </c>
      <c r="D114" s="89">
        <f t="shared" si="3"/>
        <v>16</v>
      </c>
      <c r="E114" s="89">
        <f t="shared" si="3"/>
        <v>22</v>
      </c>
      <c r="F114" s="89">
        <f t="shared" si="3"/>
        <v>19</v>
      </c>
      <c r="G114" s="89">
        <f t="shared" si="3"/>
        <v>17</v>
      </c>
      <c r="H114" s="176">
        <v>86</v>
      </c>
      <c r="I114" s="89">
        <f t="shared" si="3"/>
        <v>20</v>
      </c>
      <c r="J114" s="89">
        <f t="shared" si="3"/>
        <v>12</v>
      </c>
      <c r="K114" s="89">
        <v>5</v>
      </c>
      <c r="L114" s="89">
        <f>L115+L116</f>
        <v>6</v>
      </c>
      <c r="M114" s="90">
        <v>43</v>
      </c>
      <c r="N114" s="80"/>
      <c r="O114" s="80"/>
      <c r="P114" s="144"/>
      <c r="Q114" s="81"/>
      <c r="R114" s="81"/>
      <c r="S114" s="81"/>
      <c r="T114" s="80"/>
      <c r="U114" s="81"/>
      <c r="V114" s="81"/>
      <c r="W114" s="81"/>
      <c r="X114" s="81"/>
      <c r="Y114" s="80"/>
    </row>
    <row r="115" spans="1:25" ht="18" customHeight="1">
      <c r="A115" s="165" t="s">
        <v>64</v>
      </c>
      <c r="B115" s="168">
        <f>C115+D115+E115+F115+G115+I115+J115+K115+L115</f>
        <v>92</v>
      </c>
      <c r="C115" s="180">
        <v>9</v>
      </c>
      <c r="D115" s="181">
        <v>10</v>
      </c>
      <c r="E115" s="181">
        <v>16</v>
      </c>
      <c r="F115" s="181">
        <v>14</v>
      </c>
      <c r="G115" s="181">
        <v>15</v>
      </c>
      <c r="H115" s="103">
        <v>64</v>
      </c>
      <c r="I115" s="64">
        <v>11</v>
      </c>
      <c r="J115" s="64">
        <v>8</v>
      </c>
      <c r="K115" s="64">
        <v>5</v>
      </c>
      <c r="L115" s="64">
        <v>4</v>
      </c>
      <c r="M115" s="82">
        <v>28</v>
      </c>
      <c r="N115" s="80"/>
      <c r="O115" s="80"/>
      <c r="P115" s="144"/>
      <c r="Q115" s="81"/>
      <c r="R115" s="81"/>
      <c r="S115" s="81"/>
      <c r="T115" s="63"/>
      <c r="U115" s="81"/>
      <c r="V115" s="81"/>
      <c r="W115" s="81"/>
      <c r="X115" s="81"/>
      <c r="Y115" s="80"/>
    </row>
    <row r="116" spans="1:25" ht="18" customHeight="1" thickBot="1">
      <c r="A116" s="166" t="s">
        <v>63</v>
      </c>
      <c r="B116" s="169">
        <f>H116+M116</f>
        <v>37</v>
      </c>
      <c r="C116" s="182">
        <v>3</v>
      </c>
      <c r="D116" s="183">
        <v>6</v>
      </c>
      <c r="E116" s="183">
        <v>6</v>
      </c>
      <c r="F116" s="183">
        <v>5</v>
      </c>
      <c r="G116" s="183">
        <v>2</v>
      </c>
      <c r="H116" s="115">
        <v>22</v>
      </c>
      <c r="I116" s="87">
        <v>9</v>
      </c>
      <c r="J116" s="87">
        <v>4</v>
      </c>
      <c r="K116" s="141" t="s">
        <v>34</v>
      </c>
      <c r="L116" s="87">
        <v>2</v>
      </c>
      <c r="M116" s="91">
        <v>15</v>
      </c>
      <c r="N116" s="80"/>
      <c r="O116" s="80"/>
      <c r="P116" s="144"/>
      <c r="Q116" s="81"/>
      <c r="R116" s="81"/>
      <c r="S116" s="81"/>
      <c r="T116" s="63"/>
      <c r="U116" s="81"/>
      <c r="V116" s="81"/>
      <c r="W116" s="81"/>
      <c r="X116" s="81"/>
      <c r="Y116" s="80"/>
    </row>
    <row r="117" spans="1:24" ht="1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6"/>
      <c r="P117" s="4"/>
      <c r="Q117" s="5"/>
      <c r="R117" s="5"/>
      <c r="S117" s="5"/>
      <c r="T117" s="5"/>
      <c r="U117" s="5"/>
      <c r="V117" s="5"/>
      <c r="W117" s="5"/>
      <c r="X117" s="6"/>
    </row>
    <row r="118" spans="1:24" ht="15">
      <c r="A118" s="4"/>
      <c r="B118" s="5"/>
      <c r="C118" s="5"/>
      <c r="D118" s="101"/>
      <c r="E118" s="5"/>
      <c r="F118" s="5"/>
      <c r="G118" s="5"/>
      <c r="H118" s="5"/>
      <c r="I118" s="5"/>
      <c r="J118" s="100"/>
      <c r="K118" s="5"/>
      <c r="L118" s="6"/>
      <c r="M118" s="41"/>
      <c r="P118" s="4"/>
      <c r="Q118" s="5"/>
      <c r="R118" s="5"/>
      <c r="S118" s="5"/>
      <c r="T118" s="5"/>
      <c r="U118" s="5"/>
      <c r="V118" s="100"/>
      <c r="W118" s="5"/>
      <c r="X118" s="6"/>
    </row>
    <row r="119" spans="1:24" ht="15">
      <c r="A119" s="4"/>
      <c r="B119" s="5"/>
      <c r="C119" s="5"/>
      <c r="D119" s="101"/>
      <c r="E119" s="5"/>
      <c r="F119" s="5"/>
      <c r="G119" s="5"/>
      <c r="H119" s="5"/>
      <c r="I119" s="100"/>
      <c r="J119" s="100"/>
      <c r="K119" s="5"/>
      <c r="L119" s="123"/>
      <c r="M119" s="41"/>
      <c r="P119" s="4"/>
      <c r="Q119" s="5"/>
      <c r="R119" s="5"/>
      <c r="S119" s="5"/>
      <c r="T119" s="5"/>
      <c r="U119" s="100"/>
      <c r="V119" s="100"/>
      <c r="W119" s="5"/>
      <c r="X119" s="123"/>
    </row>
    <row r="120" spans="1:24" ht="15">
      <c r="A120" s="8"/>
      <c r="B120" s="9"/>
      <c r="C120" s="9"/>
      <c r="D120" s="125"/>
      <c r="E120" s="9"/>
      <c r="F120" s="9"/>
      <c r="G120" s="9"/>
      <c r="H120" s="9"/>
      <c r="I120" s="125"/>
      <c r="J120" s="9"/>
      <c r="K120" s="9"/>
      <c r="L120" s="124"/>
      <c r="P120" s="8"/>
      <c r="Q120" s="9"/>
      <c r="R120" s="9"/>
      <c r="S120" s="9"/>
      <c r="T120" s="9"/>
      <c r="U120" s="125"/>
      <c r="V120" s="9"/>
      <c r="W120" s="9"/>
      <c r="X120" s="124"/>
    </row>
    <row r="121" spans="1:24" ht="15">
      <c r="A121" s="4"/>
      <c r="B121" s="5"/>
      <c r="C121" s="5"/>
      <c r="D121" s="100"/>
      <c r="E121" s="5"/>
      <c r="F121" s="5"/>
      <c r="G121" s="5"/>
      <c r="H121" s="5"/>
      <c r="I121" s="5"/>
      <c r="J121" s="5"/>
      <c r="K121" s="5"/>
      <c r="L121" s="6"/>
      <c r="P121" s="4"/>
      <c r="Q121" s="5"/>
      <c r="R121" s="5"/>
      <c r="S121" s="5"/>
      <c r="T121" s="5"/>
      <c r="U121" s="5"/>
      <c r="V121" s="5"/>
      <c r="W121" s="5"/>
      <c r="X121" s="6"/>
    </row>
    <row r="122" spans="1:24" ht="15">
      <c r="A122" s="4"/>
      <c r="B122" s="5"/>
      <c r="C122" s="5"/>
      <c r="D122" s="100"/>
      <c r="E122" s="5"/>
      <c r="F122" s="5"/>
      <c r="G122" s="5"/>
      <c r="H122" s="5"/>
      <c r="I122" s="5"/>
      <c r="J122" s="5"/>
      <c r="K122" s="5"/>
      <c r="L122" s="6"/>
      <c r="P122" s="4"/>
      <c r="Q122" s="5"/>
      <c r="R122" s="5"/>
      <c r="S122" s="5"/>
      <c r="T122" s="5"/>
      <c r="U122" s="5"/>
      <c r="V122" s="5"/>
      <c r="W122" s="5"/>
      <c r="X122" s="6"/>
    </row>
    <row r="123" spans="1:24" ht="1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7"/>
      <c r="P123" s="4"/>
      <c r="Q123" s="5"/>
      <c r="R123" s="5"/>
      <c r="S123" s="5"/>
      <c r="T123" s="5"/>
      <c r="U123" s="5"/>
      <c r="V123" s="5"/>
      <c r="W123" s="5"/>
      <c r="X123" s="7"/>
    </row>
    <row r="124" spans="1:24" ht="15">
      <c r="A124" s="8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2"/>
      <c r="P124" s="8"/>
      <c r="Q124" s="11"/>
      <c r="R124" s="11"/>
      <c r="S124" s="11"/>
      <c r="T124" s="11"/>
      <c r="U124" s="11"/>
      <c r="V124" s="11"/>
      <c r="W124" s="11"/>
      <c r="X124" s="12"/>
    </row>
    <row r="125" spans="1:24" ht="1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6"/>
      <c r="P125" s="4"/>
      <c r="Q125" s="5"/>
      <c r="R125" s="5"/>
      <c r="S125" s="5"/>
      <c r="T125" s="5"/>
      <c r="U125" s="5"/>
      <c r="V125" s="5"/>
      <c r="W125" s="5"/>
      <c r="X125" s="6"/>
    </row>
    <row r="126" spans="1:24" ht="1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6"/>
      <c r="P126" s="4"/>
      <c r="Q126" s="5"/>
      <c r="R126" s="5"/>
      <c r="S126" s="5"/>
      <c r="T126" s="5"/>
      <c r="U126" s="5"/>
      <c r="V126" s="5"/>
      <c r="W126" s="5"/>
      <c r="X126" s="6"/>
    </row>
    <row r="127" spans="1:24" ht="1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7"/>
      <c r="P127" s="4"/>
      <c r="Q127" s="5"/>
      <c r="R127" s="5"/>
      <c r="S127" s="5"/>
      <c r="T127" s="5"/>
      <c r="U127" s="5"/>
      <c r="V127" s="5"/>
      <c r="W127" s="5"/>
      <c r="X127" s="7"/>
    </row>
    <row r="128" spans="1:24" ht="15">
      <c r="A128" s="8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2"/>
      <c r="P128" s="8"/>
      <c r="Q128" s="11"/>
      <c r="R128" s="11"/>
      <c r="S128" s="11"/>
      <c r="T128" s="11"/>
      <c r="U128" s="11"/>
      <c r="V128" s="11"/>
      <c r="W128" s="11"/>
      <c r="X128" s="12"/>
    </row>
    <row r="129" spans="1:24" ht="1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6"/>
      <c r="P129" s="4"/>
      <c r="Q129" s="5"/>
      <c r="R129" s="5"/>
      <c r="S129" s="5"/>
      <c r="T129" s="5"/>
      <c r="U129" s="5"/>
      <c r="V129" s="5"/>
      <c r="W129" s="5"/>
      <c r="X129" s="6"/>
    </row>
    <row r="130" spans="1:24" ht="1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6"/>
      <c r="P130" s="4"/>
      <c r="Q130" s="5"/>
      <c r="R130" s="5"/>
      <c r="S130" s="5"/>
      <c r="T130" s="5"/>
      <c r="U130" s="5"/>
      <c r="V130" s="5"/>
      <c r="W130" s="5"/>
      <c r="X130" s="6"/>
    </row>
    <row r="131" spans="1:24" ht="15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7"/>
      <c r="P131" s="4"/>
      <c r="Q131" s="5"/>
      <c r="R131" s="5"/>
      <c r="S131" s="5"/>
      <c r="T131" s="5"/>
      <c r="U131" s="5"/>
      <c r="V131" s="5"/>
      <c r="W131" s="5"/>
      <c r="X131" s="7"/>
    </row>
    <row r="132" spans="1:24" ht="15">
      <c r="A132" s="184"/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P132" s="184"/>
      <c r="Q132" s="184"/>
      <c r="R132" s="184"/>
      <c r="S132" s="184"/>
      <c r="T132" s="184"/>
      <c r="U132" s="184"/>
      <c r="V132" s="184"/>
      <c r="W132" s="184"/>
      <c r="X132" s="184"/>
    </row>
    <row r="133" spans="1:24" ht="15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6"/>
      <c r="P133" s="4"/>
      <c r="Q133" s="5"/>
      <c r="R133" s="5"/>
      <c r="S133" s="5"/>
      <c r="T133" s="5"/>
      <c r="U133" s="5"/>
      <c r="V133" s="5"/>
      <c r="W133" s="5"/>
      <c r="X133" s="6"/>
    </row>
    <row r="134" spans="1:24" ht="1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6"/>
      <c r="P134" s="4"/>
      <c r="Q134" s="5"/>
      <c r="R134" s="5"/>
      <c r="S134" s="5"/>
      <c r="T134" s="5"/>
      <c r="U134" s="5"/>
      <c r="V134" s="5"/>
      <c r="W134" s="5"/>
      <c r="X134" s="6"/>
    </row>
    <row r="135" spans="1:24" ht="1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7"/>
      <c r="P135" s="4"/>
      <c r="Q135" s="5"/>
      <c r="R135" s="5"/>
      <c r="S135" s="5"/>
      <c r="T135" s="5"/>
      <c r="U135" s="5"/>
      <c r="V135" s="5"/>
      <c r="W135" s="5"/>
      <c r="X135" s="7"/>
    </row>
    <row r="136" spans="1:24" ht="15">
      <c r="A136" s="8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2"/>
      <c r="P136" s="8"/>
      <c r="Q136" s="11"/>
      <c r="R136" s="11"/>
      <c r="S136" s="11"/>
      <c r="T136" s="11"/>
      <c r="U136" s="11"/>
      <c r="V136" s="11"/>
      <c r="W136" s="11"/>
      <c r="X136" s="12"/>
    </row>
    <row r="137" spans="1:24" ht="15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6"/>
      <c r="P137" s="4"/>
      <c r="Q137" s="5"/>
      <c r="R137" s="5"/>
      <c r="S137" s="5"/>
      <c r="T137" s="5"/>
      <c r="U137" s="5"/>
      <c r="V137" s="5"/>
      <c r="W137" s="5"/>
      <c r="X137" s="6"/>
    </row>
    <row r="138" spans="1:24" ht="15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6"/>
      <c r="P138" s="4"/>
      <c r="Q138" s="5"/>
      <c r="R138" s="5"/>
      <c r="S138" s="5"/>
      <c r="T138" s="5"/>
      <c r="U138" s="5"/>
      <c r="V138" s="5"/>
      <c r="W138" s="5"/>
      <c r="X138" s="6"/>
    </row>
    <row r="139" spans="1:24" ht="1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7"/>
      <c r="P139" s="4"/>
      <c r="Q139" s="5"/>
      <c r="R139" s="5"/>
      <c r="S139" s="5"/>
      <c r="T139" s="5"/>
      <c r="U139" s="5"/>
      <c r="V139" s="5"/>
      <c r="W139" s="5"/>
      <c r="X139" s="7"/>
    </row>
    <row r="140" spans="1:24" ht="15">
      <c r="A140" s="8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4"/>
      <c r="P140" s="8"/>
      <c r="Q140" s="13"/>
      <c r="R140" s="13"/>
      <c r="S140" s="13"/>
      <c r="T140" s="13"/>
      <c r="U140" s="13"/>
      <c r="V140" s="13"/>
      <c r="W140" s="13"/>
      <c r="X140" s="14"/>
    </row>
    <row r="141" spans="1:24" ht="15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6"/>
      <c r="P141" s="4"/>
      <c r="Q141" s="5"/>
      <c r="R141" s="5"/>
      <c r="S141" s="5"/>
      <c r="T141" s="5"/>
      <c r="U141" s="5"/>
      <c r="V141" s="5"/>
      <c r="W141" s="5"/>
      <c r="X141" s="6"/>
    </row>
    <row r="142" spans="1:24" ht="15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6"/>
      <c r="P142" s="4"/>
      <c r="Q142" s="5"/>
      <c r="R142" s="5"/>
      <c r="S142" s="5"/>
      <c r="T142" s="5"/>
      <c r="U142" s="5"/>
      <c r="V142" s="5"/>
      <c r="W142" s="5"/>
      <c r="X142" s="6"/>
    </row>
    <row r="143" spans="1:24" ht="15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7"/>
      <c r="P143" s="4"/>
      <c r="Q143" s="5"/>
      <c r="R143" s="5"/>
      <c r="S143" s="5"/>
      <c r="T143" s="5"/>
      <c r="U143" s="5"/>
      <c r="V143" s="5"/>
      <c r="W143" s="5"/>
      <c r="X143" s="7"/>
    </row>
    <row r="144" spans="1:24" ht="15">
      <c r="A144" s="8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2"/>
      <c r="P144" s="8"/>
      <c r="Q144" s="15"/>
      <c r="R144" s="15"/>
      <c r="S144" s="15"/>
      <c r="T144" s="15"/>
      <c r="U144" s="15"/>
      <c r="V144" s="15"/>
      <c r="W144" s="15"/>
      <c r="X144" s="12"/>
    </row>
    <row r="145" spans="1:24" ht="1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6"/>
      <c r="P145" s="4"/>
      <c r="Q145" s="5"/>
      <c r="R145" s="5"/>
      <c r="S145" s="5"/>
      <c r="T145" s="5"/>
      <c r="U145" s="5"/>
      <c r="V145" s="5"/>
      <c r="W145" s="5"/>
      <c r="X145" s="6"/>
    </row>
    <row r="146" spans="1:24" ht="15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6"/>
      <c r="P146" s="4"/>
      <c r="Q146" s="5"/>
      <c r="R146" s="5"/>
      <c r="S146" s="5"/>
      <c r="T146" s="5"/>
      <c r="U146" s="5"/>
      <c r="V146" s="5"/>
      <c r="W146" s="5"/>
      <c r="X146" s="6"/>
    </row>
    <row r="147" spans="1:24" ht="15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7"/>
      <c r="P147" s="4"/>
      <c r="Q147" s="5"/>
      <c r="R147" s="5"/>
      <c r="S147" s="5"/>
      <c r="T147" s="5"/>
      <c r="U147" s="5"/>
      <c r="V147" s="5"/>
      <c r="W147" s="5"/>
      <c r="X147" s="7"/>
    </row>
    <row r="148" spans="1:24" ht="15">
      <c r="A148" s="8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4"/>
      <c r="P148" s="8"/>
      <c r="Q148" s="13"/>
      <c r="R148" s="13"/>
      <c r="S148" s="13"/>
      <c r="T148" s="13"/>
      <c r="U148" s="13"/>
      <c r="V148" s="13"/>
      <c r="W148" s="13"/>
      <c r="X148" s="14"/>
    </row>
    <row r="149" spans="1:24" ht="15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6"/>
      <c r="P149" s="4"/>
      <c r="Q149" s="5"/>
      <c r="R149" s="5"/>
      <c r="S149" s="5"/>
      <c r="T149" s="5"/>
      <c r="U149" s="5"/>
      <c r="V149" s="5"/>
      <c r="W149" s="5"/>
      <c r="X149" s="6"/>
    </row>
    <row r="150" spans="1:24" ht="1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6"/>
      <c r="P150" s="4"/>
      <c r="Q150" s="5"/>
      <c r="R150" s="5"/>
      <c r="S150" s="5"/>
      <c r="T150" s="5"/>
      <c r="U150" s="5"/>
      <c r="V150" s="5"/>
      <c r="W150" s="5"/>
      <c r="X150" s="6"/>
    </row>
    <row r="151" spans="1:24" ht="1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7"/>
      <c r="P151" s="4"/>
      <c r="Q151" s="5"/>
      <c r="R151" s="5"/>
      <c r="S151" s="5"/>
      <c r="T151" s="5"/>
      <c r="U151" s="5"/>
      <c r="V151" s="5"/>
      <c r="W151" s="5"/>
      <c r="X151" s="7"/>
    </row>
    <row r="152" spans="1:24" ht="15">
      <c r="A152" s="8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4"/>
      <c r="P152" s="8"/>
      <c r="Q152" s="13"/>
      <c r="R152" s="13"/>
      <c r="S152" s="13"/>
      <c r="T152" s="13"/>
      <c r="U152" s="13"/>
      <c r="V152" s="13"/>
      <c r="W152" s="13"/>
      <c r="X152" s="14"/>
    </row>
    <row r="153" spans="1:24" ht="15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6"/>
      <c r="P153" s="4"/>
      <c r="Q153" s="5"/>
      <c r="R153" s="5"/>
      <c r="S153" s="5"/>
      <c r="T153" s="5"/>
      <c r="U153" s="5"/>
      <c r="V153" s="5"/>
      <c r="W153" s="5"/>
      <c r="X153" s="6"/>
    </row>
    <row r="154" spans="1:24" ht="1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6"/>
      <c r="P154" s="4"/>
      <c r="Q154" s="5"/>
      <c r="R154" s="5"/>
      <c r="S154" s="5"/>
      <c r="T154" s="5"/>
      <c r="U154" s="5"/>
      <c r="V154" s="5"/>
      <c r="W154" s="5"/>
      <c r="X154" s="6"/>
    </row>
    <row r="155" spans="1:24" ht="15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7"/>
      <c r="P155" s="4"/>
      <c r="Q155" s="5"/>
      <c r="R155" s="5"/>
      <c r="S155" s="5"/>
      <c r="T155" s="5"/>
      <c r="U155" s="5"/>
      <c r="V155" s="5"/>
      <c r="W155" s="5"/>
      <c r="X155" s="7"/>
    </row>
    <row r="156" spans="1:24" ht="15">
      <c r="A156" s="8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4"/>
      <c r="P156" s="8"/>
      <c r="Q156" s="13"/>
      <c r="R156" s="13"/>
      <c r="S156" s="13"/>
      <c r="T156" s="13"/>
      <c r="U156" s="13"/>
      <c r="V156" s="13"/>
      <c r="W156" s="13"/>
      <c r="X156" s="14"/>
    </row>
    <row r="157" spans="1:24" ht="15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6"/>
      <c r="P157" s="4"/>
      <c r="Q157" s="5"/>
      <c r="R157" s="5"/>
      <c r="S157" s="5"/>
      <c r="T157" s="5"/>
      <c r="U157" s="5"/>
      <c r="V157" s="5"/>
      <c r="W157" s="5"/>
      <c r="X157" s="6"/>
    </row>
    <row r="158" spans="1:24" ht="1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6"/>
      <c r="P158" s="4"/>
      <c r="Q158" s="5"/>
      <c r="R158" s="5"/>
      <c r="S158" s="5"/>
      <c r="T158" s="5"/>
      <c r="U158" s="5"/>
      <c r="V158" s="5"/>
      <c r="W158" s="5"/>
      <c r="X158" s="6"/>
    </row>
    <row r="159" spans="1:24" ht="15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7"/>
      <c r="P159" s="4"/>
      <c r="Q159" s="5"/>
      <c r="R159" s="5"/>
      <c r="S159" s="5"/>
      <c r="T159" s="5"/>
      <c r="U159" s="5"/>
      <c r="V159" s="5"/>
      <c r="W159" s="5"/>
      <c r="X159" s="7"/>
    </row>
    <row r="160" spans="1:24" ht="15">
      <c r="A160" s="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10"/>
      <c r="P160" s="8"/>
      <c r="Q160" s="9"/>
      <c r="R160" s="9"/>
      <c r="S160" s="9"/>
      <c r="T160" s="9"/>
      <c r="U160" s="9"/>
      <c r="V160" s="9"/>
      <c r="W160" s="9"/>
      <c r="X160" s="10"/>
    </row>
    <row r="161" spans="1:24" ht="15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6"/>
      <c r="P161" s="4"/>
      <c r="Q161" s="5"/>
      <c r="R161" s="5"/>
      <c r="S161" s="5"/>
      <c r="T161" s="5"/>
      <c r="U161" s="5"/>
      <c r="V161" s="5"/>
      <c r="W161" s="5"/>
      <c r="X161" s="6"/>
    </row>
    <row r="162" spans="1:24" ht="15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6"/>
      <c r="P162" s="4"/>
      <c r="Q162" s="5"/>
      <c r="R162" s="5"/>
      <c r="S162" s="5"/>
      <c r="T162" s="5"/>
      <c r="U162" s="5"/>
      <c r="V162" s="5"/>
      <c r="W162" s="5"/>
      <c r="X162" s="6"/>
    </row>
    <row r="163" spans="1:24" ht="1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7"/>
      <c r="P163" s="4"/>
      <c r="Q163" s="5"/>
      <c r="R163" s="5"/>
      <c r="S163" s="5"/>
      <c r="T163" s="5"/>
      <c r="U163" s="5"/>
      <c r="V163" s="5"/>
      <c r="W163" s="5"/>
      <c r="X163" s="7"/>
    </row>
    <row r="164" spans="1:24" ht="15">
      <c r="A164" s="8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4"/>
      <c r="P164" s="8"/>
      <c r="Q164" s="13"/>
      <c r="R164" s="13"/>
      <c r="S164" s="13"/>
      <c r="T164" s="13"/>
      <c r="U164" s="13"/>
      <c r="V164" s="13"/>
      <c r="W164" s="13"/>
      <c r="X164" s="14"/>
    </row>
    <row r="165" spans="1:24" ht="15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6"/>
      <c r="P165" s="4"/>
      <c r="Q165" s="5"/>
      <c r="R165" s="5"/>
      <c r="S165" s="5"/>
      <c r="T165" s="5"/>
      <c r="U165" s="5"/>
      <c r="V165" s="5"/>
      <c r="W165" s="5"/>
      <c r="X165" s="6"/>
    </row>
    <row r="166" spans="1:24" ht="15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6"/>
      <c r="P166" s="4"/>
      <c r="Q166" s="5"/>
      <c r="R166" s="5"/>
      <c r="S166" s="5"/>
      <c r="T166" s="5"/>
      <c r="U166" s="5"/>
      <c r="V166" s="5"/>
      <c r="W166" s="5"/>
      <c r="X166" s="6"/>
    </row>
    <row r="167" spans="1:24" ht="15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7"/>
      <c r="P167" s="4"/>
      <c r="Q167" s="5"/>
      <c r="R167" s="5"/>
      <c r="S167" s="5"/>
      <c r="T167" s="5"/>
      <c r="U167" s="5"/>
      <c r="V167" s="5"/>
      <c r="W167" s="5"/>
      <c r="X167" s="7"/>
    </row>
    <row r="168" spans="1:24" ht="15">
      <c r="A168" s="8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4"/>
      <c r="P168" s="8"/>
      <c r="Q168" s="13"/>
      <c r="R168" s="13"/>
      <c r="S168" s="13"/>
      <c r="T168" s="13"/>
      <c r="U168" s="13"/>
      <c r="V168" s="13"/>
      <c r="W168" s="13"/>
      <c r="X168" s="14"/>
    </row>
    <row r="169" spans="1:24" ht="1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6"/>
      <c r="P169" s="4"/>
      <c r="Q169" s="5"/>
      <c r="R169" s="5"/>
      <c r="S169" s="5"/>
      <c r="T169" s="5"/>
      <c r="U169" s="5"/>
      <c r="V169" s="5"/>
      <c r="W169" s="5"/>
      <c r="X169" s="6"/>
    </row>
    <row r="170" spans="1:24" ht="15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6"/>
      <c r="P170" s="4"/>
      <c r="Q170" s="5"/>
      <c r="R170" s="5"/>
      <c r="S170" s="5"/>
      <c r="T170" s="5"/>
      <c r="U170" s="5"/>
      <c r="V170" s="5"/>
      <c r="W170" s="5"/>
      <c r="X170" s="6"/>
    </row>
    <row r="171" spans="1:24" ht="1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7"/>
      <c r="P171" s="4"/>
      <c r="Q171" s="5"/>
      <c r="R171" s="5"/>
      <c r="S171" s="5"/>
      <c r="T171" s="5"/>
      <c r="U171" s="5"/>
      <c r="V171" s="5"/>
      <c r="W171" s="5"/>
      <c r="X171" s="7"/>
    </row>
    <row r="172" spans="1:24" ht="15">
      <c r="A172" s="8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4"/>
      <c r="P172" s="8"/>
      <c r="Q172" s="13"/>
      <c r="R172" s="13"/>
      <c r="S172" s="13"/>
      <c r="T172" s="13"/>
      <c r="U172" s="13"/>
      <c r="V172" s="13"/>
      <c r="W172" s="13"/>
      <c r="X172" s="14"/>
    </row>
    <row r="173" spans="1:24" ht="15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6"/>
      <c r="P173" s="4"/>
      <c r="Q173" s="5"/>
      <c r="R173" s="5"/>
      <c r="S173" s="5"/>
      <c r="T173" s="5"/>
      <c r="U173" s="5"/>
      <c r="V173" s="5"/>
      <c r="W173" s="5"/>
      <c r="X173" s="6"/>
    </row>
    <row r="174" spans="1:24" ht="15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6"/>
      <c r="P174" s="4"/>
      <c r="Q174" s="5"/>
      <c r="R174" s="5"/>
      <c r="S174" s="5"/>
      <c r="T174" s="5"/>
      <c r="U174" s="5"/>
      <c r="V174" s="5"/>
      <c r="W174" s="5"/>
      <c r="X174" s="6"/>
    </row>
    <row r="175" spans="1:24" ht="15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7"/>
      <c r="P175" s="4"/>
      <c r="Q175" s="5"/>
      <c r="R175" s="5"/>
      <c r="S175" s="5"/>
      <c r="T175" s="5"/>
      <c r="U175" s="5"/>
      <c r="V175" s="5"/>
      <c r="W175" s="5"/>
      <c r="X175" s="7"/>
    </row>
    <row r="176" spans="1:24" ht="15">
      <c r="A176" s="8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4"/>
      <c r="P176" s="8"/>
      <c r="Q176" s="13"/>
      <c r="R176" s="13"/>
      <c r="S176" s="13"/>
      <c r="T176" s="13"/>
      <c r="U176" s="13"/>
      <c r="V176" s="13"/>
      <c r="W176" s="13"/>
      <c r="X176" s="14"/>
    </row>
    <row r="177" spans="1:24" ht="15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1"/>
      <c r="P177" s="4"/>
      <c r="Q177" s="5"/>
      <c r="R177" s="5"/>
      <c r="S177" s="5"/>
      <c r="T177" s="5"/>
      <c r="U177" s="5"/>
      <c r="V177" s="5"/>
      <c r="W177" s="5"/>
      <c r="X177" s="1"/>
    </row>
    <row r="178" spans="1:24" ht="15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1"/>
      <c r="P178" s="4"/>
      <c r="Q178" s="5"/>
      <c r="R178" s="5"/>
      <c r="S178" s="5"/>
      <c r="T178" s="5"/>
      <c r="U178" s="5"/>
      <c r="V178" s="5"/>
      <c r="W178" s="5"/>
      <c r="X178" s="1"/>
    </row>
    <row r="179" spans="1:24" ht="15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7"/>
      <c r="P179" s="4"/>
      <c r="Q179" s="5"/>
      <c r="R179" s="5"/>
      <c r="S179" s="5"/>
      <c r="T179" s="5"/>
      <c r="U179" s="5"/>
      <c r="V179" s="5"/>
      <c r="W179" s="5"/>
      <c r="X179" s="7"/>
    </row>
    <row r="180" spans="1:24" ht="15">
      <c r="A180" s="8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4"/>
      <c r="P180" s="8"/>
      <c r="Q180" s="13"/>
      <c r="R180" s="13"/>
      <c r="S180" s="13"/>
      <c r="T180" s="13"/>
      <c r="U180" s="13"/>
      <c r="V180" s="13"/>
      <c r="W180" s="13"/>
      <c r="X180" s="14"/>
    </row>
    <row r="181" spans="1:24" ht="1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6"/>
      <c r="P181" s="4"/>
      <c r="Q181" s="5"/>
      <c r="R181" s="5"/>
      <c r="S181" s="5"/>
      <c r="T181" s="5"/>
      <c r="U181" s="5"/>
      <c r="V181" s="5"/>
      <c r="W181" s="5"/>
      <c r="X181" s="6"/>
    </row>
    <row r="182" spans="1:24" ht="15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6"/>
      <c r="P182" s="4"/>
      <c r="Q182" s="5"/>
      <c r="R182" s="5"/>
      <c r="S182" s="5"/>
      <c r="T182" s="5"/>
      <c r="U182" s="5"/>
      <c r="V182" s="5"/>
      <c r="W182" s="5"/>
      <c r="X182" s="6"/>
    </row>
    <row r="183" spans="1:24" ht="1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7"/>
      <c r="P183" s="4"/>
      <c r="Q183" s="5"/>
      <c r="R183" s="5"/>
      <c r="S183" s="5"/>
      <c r="T183" s="5"/>
      <c r="U183" s="5"/>
      <c r="V183" s="5"/>
      <c r="W183" s="5"/>
      <c r="X183" s="7"/>
    </row>
    <row r="184" spans="1:24" ht="15">
      <c r="A184" s="8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2"/>
      <c r="P184" s="8"/>
      <c r="Q184" s="15"/>
      <c r="R184" s="15"/>
      <c r="S184" s="15"/>
      <c r="T184" s="15"/>
      <c r="U184" s="15"/>
      <c r="V184" s="15"/>
      <c r="W184" s="15"/>
      <c r="X184" s="12"/>
    </row>
    <row r="185" spans="1:24" ht="15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6"/>
      <c r="P185" s="4"/>
      <c r="Q185" s="5"/>
      <c r="R185" s="5"/>
      <c r="S185" s="5"/>
      <c r="T185" s="5"/>
      <c r="U185" s="5"/>
      <c r="V185" s="5"/>
      <c r="W185" s="5"/>
      <c r="X185" s="6"/>
    </row>
    <row r="186" spans="1:24" ht="15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6"/>
      <c r="P186" s="4"/>
      <c r="Q186" s="5"/>
      <c r="R186" s="5"/>
      <c r="S186" s="5"/>
      <c r="T186" s="5"/>
      <c r="U186" s="5"/>
      <c r="V186" s="5"/>
      <c r="W186" s="5"/>
      <c r="X186" s="6"/>
    </row>
    <row r="187" spans="1:24" ht="15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7"/>
      <c r="P187" s="4"/>
      <c r="Q187" s="5"/>
      <c r="R187" s="5"/>
      <c r="S187" s="5"/>
      <c r="T187" s="5"/>
      <c r="U187" s="5"/>
      <c r="V187" s="5"/>
      <c r="W187" s="5"/>
      <c r="X187" s="7"/>
    </row>
    <row r="188" spans="1:24" ht="15">
      <c r="A188" s="8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7"/>
      <c r="P188" s="8"/>
      <c r="Q188" s="16"/>
      <c r="R188" s="16"/>
      <c r="S188" s="16"/>
      <c r="T188" s="16"/>
      <c r="U188" s="16"/>
      <c r="V188" s="16"/>
      <c r="W188" s="16"/>
      <c r="X188" s="17"/>
    </row>
    <row r="189" spans="1:24" ht="15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6"/>
      <c r="P189" s="4"/>
      <c r="Q189" s="5"/>
      <c r="R189" s="5"/>
      <c r="S189" s="5"/>
      <c r="T189" s="5"/>
      <c r="U189" s="5"/>
      <c r="V189" s="5"/>
      <c r="W189" s="5"/>
      <c r="X189" s="6"/>
    </row>
    <row r="190" spans="1:24" ht="1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6"/>
      <c r="P190" s="4"/>
      <c r="Q190" s="5"/>
      <c r="R190" s="5"/>
      <c r="S190" s="5"/>
      <c r="T190" s="5"/>
      <c r="U190" s="5"/>
      <c r="V190" s="5"/>
      <c r="W190" s="5"/>
      <c r="X190" s="6"/>
    </row>
    <row r="191" spans="1:24" ht="1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7"/>
      <c r="P191" s="4"/>
      <c r="Q191" s="5"/>
      <c r="R191" s="5"/>
      <c r="S191" s="5"/>
      <c r="T191" s="5"/>
      <c r="U191" s="5"/>
      <c r="V191" s="5"/>
      <c r="W191" s="5"/>
      <c r="X191" s="7"/>
    </row>
    <row r="192" spans="1:24" ht="15">
      <c r="A192" s="184"/>
      <c r="B192" s="184"/>
      <c r="C192" s="184"/>
      <c r="D192" s="184"/>
      <c r="E192" s="184"/>
      <c r="F192" s="184"/>
      <c r="G192" s="184"/>
      <c r="H192" s="184"/>
      <c r="I192" s="184"/>
      <c r="J192" s="184"/>
      <c r="K192" s="184"/>
      <c r="L192" s="184"/>
      <c r="P192" s="184"/>
      <c r="Q192" s="184"/>
      <c r="R192" s="184"/>
      <c r="S192" s="184"/>
      <c r="T192" s="184"/>
      <c r="U192" s="184"/>
      <c r="V192" s="184"/>
      <c r="W192" s="184"/>
      <c r="X192" s="184"/>
    </row>
    <row r="193" spans="1:24" ht="1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1"/>
      <c r="P193" s="2"/>
      <c r="Q193" s="3"/>
      <c r="R193" s="3"/>
      <c r="S193" s="3"/>
      <c r="T193" s="3"/>
      <c r="U193" s="3"/>
      <c r="V193" s="3"/>
      <c r="W193" s="3"/>
      <c r="X193" s="1"/>
    </row>
    <row r="194" spans="1:24" ht="15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1"/>
      <c r="P194" s="4"/>
      <c r="Q194" s="3"/>
      <c r="R194" s="3"/>
      <c r="S194" s="3"/>
      <c r="T194" s="3"/>
      <c r="U194" s="3"/>
      <c r="V194" s="3"/>
      <c r="W194" s="3"/>
      <c r="X194" s="1"/>
    </row>
    <row r="195" spans="1:24" ht="15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P195" s="4"/>
      <c r="Q195" s="3"/>
      <c r="R195" s="3"/>
      <c r="S195" s="3"/>
      <c r="T195" s="3"/>
      <c r="U195" s="3"/>
      <c r="V195" s="3"/>
      <c r="W195" s="3"/>
      <c r="X195" s="3"/>
    </row>
  </sheetData>
  <sheetProtection/>
  <mergeCells count="14">
    <mergeCell ref="A1:L2"/>
    <mergeCell ref="A109:L110"/>
    <mergeCell ref="A113:L113"/>
    <mergeCell ref="P1:X2"/>
    <mergeCell ref="P28:X28"/>
    <mergeCell ref="P104:X104"/>
    <mergeCell ref="P109:X110"/>
    <mergeCell ref="P113:X113"/>
    <mergeCell ref="A132:L132"/>
    <mergeCell ref="A192:L192"/>
    <mergeCell ref="A28:L28"/>
    <mergeCell ref="A104:L104"/>
    <mergeCell ref="P132:X132"/>
    <mergeCell ref="P192:X192"/>
  </mergeCells>
  <printOptions/>
  <pageMargins left="0.7" right="0.7" top="0.75" bottom="0.75" header="0.3" footer="0.3"/>
  <pageSetup horizontalDpi="600" verticalDpi="600" orientation="landscape" paperSize="9" r:id="rId1"/>
  <ignoredErrors>
    <ignoredError sqref="H107 H106 H93 H89 H85 H81 H73 H77 H49 H53 H57 H61 H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zoomScalePageLayoutView="0" workbookViewId="0" topLeftCell="A1">
      <pane ySplit="7" topLeftCell="A17" activePane="bottomLeft" state="frozen"/>
      <selection pane="topLeft" activeCell="A1" sqref="A1"/>
      <selection pane="bottomLeft" activeCell="L30" sqref="L30"/>
    </sheetView>
  </sheetViews>
  <sheetFormatPr defaultColWidth="9.140625" defaultRowHeight="15"/>
  <cols>
    <col min="1" max="1" width="25.8515625" style="0" customWidth="1"/>
    <col min="2" max="2" width="10.140625" style="0" customWidth="1"/>
    <col min="3" max="3" width="10.00390625" style="0" customWidth="1"/>
    <col min="4" max="4" width="10.421875" style="0" customWidth="1"/>
    <col min="5" max="5" width="10.421875" style="41" customWidth="1"/>
    <col min="6" max="6" width="11.8515625" style="0" customWidth="1"/>
    <col min="7" max="8" width="9.140625" style="0" customWidth="1"/>
    <col min="9" max="9" width="10.28125" style="0" customWidth="1"/>
    <col min="10" max="10" width="12.28125" style="0" customWidth="1"/>
    <col min="13" max="13" width="12.7109375" style="0" customWidth="1"/>
  </cols>
  <sheetData>
    <row r="1" s="22" customFormat="1" ht="15">
      <c r="E1" s="41"/>
    </row>
    <row r="2" spans="1:10" ht="15" customHeight="1">
      <c r="A2" s="189" t="s">
        <v>87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15">
      <c r="A3" s="198"/>
      <c r="B3" s="198"/>
      <c r="C3" s="198"/>
      <c r="D3" s="198"/>
      <c r="E3" s="198"/>
      <c r="F3" s="198"/>
      <c r="G3" s="198"/>
      <c r="H3" s="198"/>
      <c r="I3" s="198"/>
      <c r="J3" s="198"/>
    </row>
    <row r="4" spans="1:10" ht="6.7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</row>
    <row r="5" spans="1:22" s="22" customFormat="1" ht="15">
      <c r="A5" s="21"/>
      <c r="B5" s="21"/>
      <c r="C5" s="21"/>
      <c r="D5" s="21"/>
      <c r="E5" s="21"/>
      <c r="F5" s="21"/>
      <c r="G5" s="21"/>
      <c r="H5" s="21"/>
      <c r="I5" s="21"/>
      <c r="J5" s="2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 ht="21" customHeight="1">
      <c r="A6" s="200" t="s">
        <v>38</v>
      </c>
      <c r="B6" s="202" t="s">
        <v>31</v>
      </c>
      <c r="C6" s="203" t="s">
        <v>32</v>
      </c>
      <c r="D6" s="204"/>
      <c r="E6" s="204"/>
      <c r="F6" s="205" t="s">
        <v>83</v>
      </c>
      <c r="G6" s="203" t="s">
        <v>33</v>
      </c>
      <c r="H6" s="204"/>
      <c r="I6" s="207"/>
      <c r="J6" s="205" t="s">
        <v>82</v>
      </c>
      <c r="M6" s="195"/>
      <c r="N6" s="196"/>
      <c r="O6" s="196"/>
      <c r="P6" s="196"/>
      <c r="Q6" s="196"/>
      <c r="R6" s="197"/>
      <c r="S6" s="196"/>
      <c r="T6" s="196"/>
      <c r="U6" s="196"/>
      <c r="V6" s="197"/>
    </row>
    <row r="7" spans="1:22" ht="32.25" customHeight="1">
      <c r="A7" s="201"/>
      <c r="B7" s="202"/>
      <c r="C7" s="34" t="s">
        <v>70</v>
      </c>
      <c r="D7" s="34" t="s">
        <v>64</v>
      </c>
      <c r="E7" s="34" t="s">
        <v>63</v>
      </c>
      <c r="F7" s="206"/>
      <c r="G7" s="69" t="s">
        <v>70</v>
      </c>
      <c r="H7" s="69" t="s">
        <v>72</v>
      </c>
      <c r="I7" s="71" t="s">
        <v>71</v>
      </c>
      <c r="J7" s="206"/>
      <c r="M7" s="195"/>
      <c r="N7" s="196"/>
      <c r="O7" s="104"/>
      <c r="P7" s="104"/>
      <c r="Q7" s="104"/>
      <c r="R7" s="196"/>
      <c r="S7" s="104"/>
      <c r="T7" s="104"/>
      <c r="U7" s="104"/>
      <c r="V7" s="196"/>
    </row>
    <row r="8" spans="1:22" ht="20.25" customHeight="1">
      <c r="A8" s="36" t="s">
        <v>39</v>
      </c>
      <c r="B8" s="161">
        <v>35</v>
      </c>
      <c r="C8" s="31">
        <v>376</v>
      </c>
      <c r="D8" s="78">
        <v>198</v>
      </c>
      <c r="E8" s="78">
        <v>178</v>
      </c>
      <c r="F8" s="70">
        <f>C8/B8</f>
        <v>10.742857142857142</v>
      </c>
      <c r="G8" s="162">
        <f>H8+I8</f>
        <v>54</v>
      </c>
      <c r="H8" s="163">
        <v>19</v>
      </c>
      <c r="I8" s="163">
        <v>35</v>
      </c>
      <c r="J8" s="65">
        <f>C8/G8</f>
        <v>6.962962962962963</v>
      </c>
      <c r="K8" s="18"/>
      <c r="L8" s="18"/>
      <c r="M8" s="107"/>
      <c r="N8" s="76"/>
      <c r="O8" s="99"/>
      <c r="P8" s="99"/>
      <c r="Q8" s="81"/>
      <c r="R8" s="108"/>
      <c r="S8" s="109"/>
      <c r="T8" s="109"/>
      <c r="U8" s="106"/>
      <c r="V8" s="102"/>
    </row>
    <row r="9" spans="1:22" ht="20.25" customHeight="1">
      <c r="A9" s="36" t="s">
        <v>40</v>
      </c>
      <c r="B9" s="161">
        <v>234</v>
      </c>
      <c r="C9" s="31">
        <v>5247</v>
      </c>
      <c r="D9" s="78">
        <v>2731</v>
      </c>
      <c r="E9" s="78">
        <v>2516</v>
      </c>
      <c r="F9" s="70">
        <f aca="true" t="shared" si="0" ref="F9:F33">C9/B9</f>
        <v>22.423076923076923</v>
      </c>
      <c r="G9" s="162">
        <f aca="true" t="shared" si="1" ref="G9:G30">H9+I9</f>
        <v>321</v>
      </c>
      <c r="H9" s="163">
        <v>68</v>
      </c>
      <c r="I9" s="163">
        <v>253</v>
      </c>
      <c r="J9" s="65">
        <f aca="true" t="shared" si="2" ref="J9:J33">C9/G9</f>
        <v>16.345794392523363</v>
      </c>
      <c r="K9" s="18"/>
      <c r="L9" s="18"/>
      <c r="M9" s="107"/>
      <c r="N9" s="76"/>
      <c r="O9" s="99"/>
      <c r="P9" s="99"/>
      <c r="Q9" s="81"/>
      <c r="R9" s="108"/>
      <c r="S9" s="109"/>
      <c r="T9" s="109"/>
      <c r="U9" s="106"/>
      <c r="V9" s="102"/>
    </row>
    <row r="10" spans="1:22" ht="20.25" customHeight="1">
      <c r="A10" s="36" t="s">
        <v>41</v>
      </c>
      <c r="B10" s="161">
        <v>174</v>
      </c>
      <c r="C10" s="31">
        <v>2819</v>
      </c>
      <c r="D10" s="78">
        <v>1449</v>
      </c>
      <c r="E10" s="78">
        <v>1370</v>
      </c>
      <c r="F10" s="70">
        <f t="shared" si="0"/>
        <v>16.201149425287355</v>
      </c>
      <c r="G10" s="162">
        <f t="shared" si="1"/>
        <v>247</v>
      </c>
      <c r="H10" s="163">
        <v>60</v>
      </c>
      <c r="I10" s="163">
        <v>187</v>
      </c>
      <c r="J10" s="65">
        <f t="shared" si="2"/>
        <v>11.412955465587045</v>
      </c>
      <c r="K10" s="18"/>
      <c r="L10" s="18"/>
      <c r="M10" s="107"/>
      <c r="N10" s="76"/>
      <c r="O10" s="99"/>
      <c r="P10" s="99"/>
      <c r="Q10" s="81"/>
      <c r="R10" s="108"/>
      <c r="S10" s="109"/>
      <c r="T10" s="110"/>
      <c r="U10" s="106"/>
      <c r="V10" s="102"/>
    </row>
    <row r="11" spans="1:22" ht="20.25" customHeight="1">
      <c r="A11" s="36" t="s">
        <v>42</v>
      </c>
      <c r="B11" s="161">
        <v>307</v>
      </c>
      <c r="C11" s="31">
        <v>4406</v>
      </c>
      <c r="D11" s="78">
        <v>2284</v>
      </c>
      <c r="E11" s="78">
        <v>2122</v>
      </c>
      <c r="F11" s="70">
        <f t="shared" si="0"/>
        <v>14.351791530944626</v>
      </c>
      <c r="G11" s="162">
        <f t="shared" si="1"/>
        <v>433</v>
      </c>
      <c r="H11" s="163">
        <v>107</v>
      </c>
      <c r="I11" s="163">
        <v>326</v>
      </c>
      <c r="J11" s="65">
        <f t="shared" si="2"/>
        <v>10.175519630484988</v>
      </c>
      <c r="K11" s="18"/>
      <c r="L11" s="18"/>
      <c r="M11" s="107"/>
      <c r="N11" s="76"/>
      <c r="O11" s="99"/>
      <c r="P11" s="99"/>
      <c r="Q11" s="81"/>
      <c r="R11" s="108"/>
      <c r="S11" s="109"/>
      <c r="T11" s="110"/>
      <c r="U11" s="106"/>
      <c r="V11" s="102"/>
    </row>
    <row r="12" spans="1:22" ht="20.25" customHeight="1">
      <c r="A12" s="36" t="s">
        <v>43</v>
      </c>
      <c r="B12" s="161">
        <v>166</v>
      </c>
      <c r="C12" s="31">
        <v>4017</v>
      </c>
      <c r="D12" s="78">
        <v>2091</v>
      </c>
      <c r="E12" s="78">
        <v>1926</v>
      </c>
      <c r="F12" s="70">
        <f t="shared" si="0"/>
        <v>24.198795180722893</v>
      </c>
      <c r="G12" s="162">
        <f t="shared" si="1"/>
        <v>196</v>
      </c>
      <c r="H12" s="163">
        <v>28</v>
      </c>
      <c r="I12" s="163">
        <v>168</v>
      </c>
      <c r="J12" s="65">
        <f t="shared" si="2"/>
        <v>20.494897959183675</v>
      </c>
      <c r="K12" s="18"/>
      <c r="L12" s="18"/>
      <c r="M12" s="107"/>
      <c r="N12" s="76"/>
      <c r="O12" s="99"/>
      <c r="P12" s="99"/>
      <c r="Q12" s="81"/>
      <c r="R12" s="108"/>
      <c r="S12" s="109"/>
      <c r="T12" s="110"/>
      <c r="U12" s="106"/>
      <c r="V12" s="102"/>
    </row>
    <row r="13" spans="1:22" ht="20.25" customHeight="1">
      <c r="A13" s="36" t="s">
        <v>44</v>
      </c>
      <c r="B13" s="161">
        <v>65</v>
      </c>
      <c r="C13" s="31">
        <v>1338</v>
      </c>
      <c r="D13" s="78">
        <v>698</v>
      </c>
      <c r="E13" s="78">
        <v>640</v>
      </c>
      <c r="F13" s="70">
        <f t="shared" si="0"/>
        <v>20.584615384615386</v>
      </c>
      <c r="G13" s="162">
        <f t="shared" si="1"/>
        <v>81</v>
      </c>
      <c r="H13" s="163">
        <v>13</v>
      </c>
      <c r="I13" s="163">
        <v>68</v>
      </c>
      <c r="J13" s="65">
        <f t="shared" si="2"/>
        <v>16.51851851851852</v>
      </c>
      <c r="K13" s="18"/>
      <c r="L13" s="18"/>
      <c r="M13" s="107"/>
      <c r="N13" s="76"/>
      <c r="O13" s="99"/>
      <c r="P13" s="99"/>
      <c r="Q13" s="81"/>
      <c r="R13" s="108"/>
      <c r="S13" s="109"/>
      <c r="T13" s="109"/>
      <c r="U13" s="106"/>
      <c r="V13" s="102"/>
    </row>
    <row r="14" spans="1:22" ht="20.25" customHeight="1">
      <c r="A14" s="36" t="s">
        <v>45</v>
      </c>
      <c r="B14" s="161">
        <v>93</v>
      </c>
      <c r="C14" s="31">
        <v>1819</v>
      </c>
      <c r="D14" s="78">
        <v>949</v>
      </c>
      <c r="E14" s="78">
        <v>870</v>
      </c>
      <c r="F14" s="70">
        <f t="shared" si="0"/>
        <v>19.559139784946236</v>
      </c>
      <c r="G14" s="162">
        <f t="shared" si="1"/>
        <v>140</v>
      </c>
      <c r="H14" s="163">
        <v>17</v>
      </c>
      <c r="I14" s="163">
        <v>123</v>
      </c>
      <c r="J14" s="65">
        <f t="shared" si="2"/>
        <v>12.992857142857142</v>
      </c>
      <c r="K14" s="18"/>
      <c r="L14" s="18"/>
      <c r="M14" s="107"/>
      <c r="N14" s="76"/>
      <c r="O14" s="99"/>
      <c r="P14" s="99"/>
      <c r="Q14" s="81"/>
      <c r="R14" s="108"/>
      <c r="S14" s="109"/>
      <c r="T14" s="109"/>
      <c r="U14" s="106"/>
      <c r="V14" s="102"/>
    </row>
    <row r="15" spans="1:22" s="20" customFormat="1" ht="20.25" customHeight="1">
      <c r="A15" s="36" t="s">
        <v>46</v>
      </c>
      <c r="B15" s="161">
        <v>25</v>
      </c>
      <c r="C15" s="31">
        <v>277</v>
      </c>
      <c r="D15" s="78">
        <v>154</v>
      </c>
      <c r="E15" s="78">
        <v>123</v>
      </c>
      <c r="F15" s="70">
        <f t="shared" si="0"/>
        <v>11.08</v>
      </c>
      <c r="G15" s="162">
        <f t="shared" si="1"/>
        <v>39</v>
      </c>
      <c r="H15" s="163">
        <v>13</v>
      </c>
      <c r="I15" s="163">
        <v>26</v>
      </c>
      <c r="J15" s="65">
        <f t="shared" si="2"/>
        <v>7.102564102564102</v>
      </c>
      <c r="K15" s="18"/>
      <c r="L15" s="18"/>
      <c r="M15" s="107"/>
      <c r="N15" s="76"/>
      <c r="O15" s="99"/>
      <c r="P15" s="99"/>
      <c r="Q15" s="81"/>
      <c r="R15" s="108"/>
      <c r="S15" s="109"/>
      <c r="T15" s="109"/>
      <c r="U15" s="106"/>
      <c r="V15" s="102"/>
    </row>
    <row r="16" spans="1:22" ht="20.25" customHeight="1">
      <c r="A16" s="36" t="s">
        <v>47</v>
      </c>
      <c r="B16" s="161">
        <v>146</v>
      </c>
      <c r="C16" s="31">
        <v>3241</v>
      </c>
      <c r="D16" s="78">
        <v>1686</v>
      </c>
      <c r="E16" s="78">
        <v>1555</v>
      </c>
      <c r="F16" s="70">
        <f t="shared" si="0"/>
        <v>22.198630136986303</v>
      </c>
      <c r="G16" s="162">
        <f t="shared" si="1"/>
        <v>187</v>
      </c>
      <c r="H16" s="163">
        <v>33</v>
      </c>
      <c r="I16" s="163">
        <v>154</v>
      </c>
      <c r="J16" s="65">
        <f t="shared" si="2"/>
        <v>17.331550802139038</v>
      </c>
      <c r="K16" s="18"/>
      <c r="L16" s="18"/>
      <c r="M16" s="107"/>
      <c r="N16" s="76"/>
      <c r="O16" s="99"/>
      <c r="P16" s="99"/>
      <c r="Q16" s="81"/>
      <c r="R16" s="108"/>
      <c r="S16" s="109"/>
      <c r="T16" s="109"/>
      <c r="U16" s="106"/>
      <c r="V16" s="102"/>
    </row>
    <row r="17" spans="1:22" ht="20.25" customHeight="1">
      <c r="A17" s="36" t="s">
        <v>48</v>
      </c>
      <c r="B17" s="161">
        <v>59</v>
      </c>
      <c r="C17" s="31">
        <v>616</v>
      </c>
      <c r="D17" s="78">
        <v>308</v>
      </c>
      <c r="E17" s="78">
        <v>308</v>
      </c>
      <c r="F17" s="65">
        <f t="shared" si="0"/>
        <v>10.440677966101696</v>
      </c>
      <c r="G17" s="162">
        <f t="shared" si="1"/>
        <v>91</v>
      </c>
      <c r="H17" s="163">
        <v>32</v>
      </c>
      <c r="I17" s="163">
        <v>59</v>
      </c>
      <c r="J17" s="65">
        <f t="shared" si="2"/>
        <v>6.769230769230769</v>
      </c>
      <c r="K17" s="18"/>
      <c r="L17" s="18"/>
      <c r="M17" s="107"/>
      <c r="N17" s="76"/>
      <c r="O17" s="99"/>
      <c r="P17" s="99"/>
      <c r="Q17" s="81"/>
      <c r="R17" s="108"/>
      <c r="S17" s="109"/>
      <c r="T17" s="109"/>
      <c r="U17" s="106"/>
      <c r="V17" s="102"/>
    </row>
    <row r="18" spans="1:22" ht="20.25" customHeight="1">
      <c r="A18" s="36" t="s">
        <v>49</v>
      </c>
      <c r="B18" s="161">
        <v>121</v>
      </c>
      <c r="C18" s="31">
        <v>2498</v>
      </c>
      <c r="D18" s="78">
        <v>1307</v>
      </c>
      <c r="E18" s="78">
        <v>1191</v>
      </c>
      <c r="F18" s="65">
        <f t="shared" si="0"/>
        <v>20.644628099173552</v>
      </c>
      <c r="G18" s="162">
        <f t="shared" si="1"/>
        <v>171</v>
      </c>
      <c r="H18" s="163">
        <v>27</v>
      </c>
      <c r="I18" s="163">
        <v>144</v>
      </c>
      <c r="J18" s="65">
        <f t="shared" si="2"/>
        <v>14.608187134502923</v>
      </c>
      <c r="K18" s="18"/>
      <c r="L18" s="18"/>
      <c r="M18" s="107"/>
      <c r="N18" s="76"/>
      <c r="O18" s="99"/>
      <c r="P18" s="99"/>
      <c r="Q18" s="81"/>
      <c r="R18" s="108"/>
      <c r="S18" s="109"/>
      <c r="T18" s="109"/>
      <c r="U18" s="106"/>
      <c r="V18" s="102"/>
    </row>
    <row r="19" spans="1:22" ht="20.25" customHeight="1">
      <c r="A19" s="36" t="s">
        <v>50</v>
      </c>
      <c r="B19" s="161">
        <v>44</v>
      </c>
      <c r="C19" s="31">
        <v>593</v>
      </c>
      <c r="D19" s="78">
        <v>303</v>
      </c>
      <c r="E19" s="78">
        <v>290</v>
      </c>
      <c r="F19" s="65">
        <f t="shared" si="0"/>
        <v>13.477272727272727</v>
      </c>
      <c r="G19" s="162">
        <f t="shared" si="1"/>
        <v>56</v>
      </c>
      <c r="H19" s="163">
        <v>12</v>
      </c>
      <c r="I19" s="163">
        <v>44</v>
      </c>
      <c r="J19" s="65">
        <f t="shared" si="2"/>
        <v>10.589285714285714</v>
      </c>
      <c r="K19" s="18"/>
      <c r="L19" s="18"/>
      <c r="M19" s="107"/>
      <c r="N19" s="76"/>
      <c r="O19" s="99"/>
      <c r="P19" s="99"/>
      <c r="Q19" s="81"/>
      <c r="R19" s="108"/>
      <c r="S19" s="109"/>
      <c r="T19" s="109"/>
      <c r="U19" s="106"/>
      <c r="V19" s="102"/>
    </row>
    <row r="20" spans="1:22" ht="20.25" customHeight="1">
      <c r="A20" s="36" t="s">
        <v>51</v>
      </c>
      <c r="B20" s="161">
        <v>382</v>
      </c>
      <c r="C20" s="31">
        <v>7142</v>
      </c>
      <c r="D20" s="78">
        <v>3753</v>
      </c>
      <c r="E20" s="78">
        <v>3389</v>
      </c>
      <c r="F20" s="65">
        <f t="shared" si="0"/>
        <v>18.69633507853403</v>
      </c>
      <c r="G20" s="162">
        <f t="shared" si="1"/>
        <v>541</v>
      </c>
      <c r="H20" s="163">
        <v>94</v>
      </c>
      <c r="I20" s="163">
        <v>447</v>
      </c>
      <c r="J20" s="65">
        <f t="shared" si="2"/>
        <v>13.201478743068392</v>
      </c>
      <c r="K20" s="18"/>
      <c r="L20" s="18"/>
      <c r="M20" s="107"/>
      <c r="N20" s="76"/>
      <c r="O20" s="99"/>
      <c r="P20" s="99"/>
      <c r="Q20" s="81"/>
      <c r="R20" s="108"/>
      <c r="S20" s="109"/>
      <c r="T20" s="109"/>
      <c r="U20" s="106"/>
      <c r="V20" s="102"/>
    </row>
    <row r="21" spans="1:22" s="19" customFormat="1" ht="20.25" customHeight="1">
      <c r="A21" s="36" t="s">
        <v>52</v>
      </c>
      <c r="B21" s="161">
        <v>71</v>
      </c>
      <c r="C21" s="31">
        <v>439</v>
      </c>
      <c r="D21" s="78">
        <v>219</v>
      </c>
      <c r="E21" s="78">
        <v>220</v>
      </c>
      <c r="F21" s="65">
        <f t="shared" si="0"/>
        <v>6.183098591549296</v>
      </c>
      <c r="G21" s="162">
        <f t="shared" si="1"/>
        <v>75</v>
      </c>
      <c r="H21" s="163">
        <v>37</v>
      </c>
      <c r="I21" s="163">
        <v>38</v>
      </c>
      <c r="J21" s="65">
        <f t="shared" si="2"/>
        <v>5.8533333333333335</v>
      </c>
      <c r="K21" s="18"/>
      <c r="L21" s="18"/>
      <c r="M21" s="107"/>
      <c r="N21" s="76"/>
      <c r="O21" s="99"/>
      <c r="P21" s="99"/>
      <c r="Q21" s="81"/>
      <c r="R21" s="108"/>
      <c r="S21" s="109"/>
      <c r="T21" s="109"/>
      <c r="U21" s="106"/>
      <c r="V21" s="102"/>
    </row>
    <row r="22" spans="1:22" ht="20.25" customHeight="1">
      <c r="A22" s="36" t="s">
        <v>53</v>
      </c>
      <c r="B22" s="161">
        <v>63</v>
      </c>
      <c r="C22" s="31">
        <v>976</v>
      </c>
      <c r="D22" s="78">
        <v>485</v>
      </c>
      <c r="E22" s="78">
        <v>491</v>
      </c>
      <c r="F22" s="65">
        <f t="shared" si="0"/>
        <v>15.492063492063492</v>
      </c>
      <c r="G22" s="162">
        <f t="shared" si="1"/>
        <v>92</v>
      </c>
      <c r="H22" s="163">
        <v>26</v>
      </c>
      <c r="I22" s="163">
        <v>66</v>
      </c>
      <c r="J22" s="65">
        <f t="shared" si="2"/>
        <v>10.608695652173912</v>
      </c>
      <c r="K22" s="18"/>
      <c r="L22" s="18"/>
      <c r="M22" s="107"/>
      <c r="N22" s="76"/>
      <c r="O22" s="99"/>
      <c r="P22" s="99"/>
      <c r="Q22" s="81"/>
      <c r="R22" s="108"/>
      <c r="S22" s="109"/>
      <c r="T22" s="109"/>
      <c r="U22" s="106"/>
      <c r="V22" s="102"/>
    </row>
    <row r="23" spans="1:22" ht="20.25" customHeight="1">
      <c r="A23" s="36" t="s">
        <v>55</v>
      </c>
      <c r="B23" s="161">
        <v>24</v>
      </c>
      <c r="C23" s="47">
        <v>149</v>
      </c>
      <c r="D23" s="47">
        <v>71</v>
      </c>
      <c r="E23" s="47">
        <v>78</v>
      </c>
      <c r="F23" s="65">
        <f t="shared" si="0"/>
        <v>6.208333333333333</v>
      </c>
      <c r="G23" s="162">
        <f t="shared" si="1"/>
        <v>55</v>
      </c>
      <c r="H23" s="163">
        <v>16</v>
      </c>
      <c r="I23" s="163">
        <v>39</v>
      </c>
      <c r="J23" s="65">
        <f t="shared" si="2"/>
        <v>2.709090909090909</v>
      </c>
      <c r="K23" s="18"/>
      <c r="L23" s="18"/>
      <c r="M23" s="107"/>
      <c r="N23" s="76"/>
      <c r="O23" s="99"/>
      <c r="P23" s="99"/>
      <c r="Q23" s="81"/>
      <c r="R23" s="108"/>
      <c r="S23" s="109"/>
      <c r="T23" s="109"/>
      <c r="U23" s="109"/>
      <c r="V23" s="102"/>
    </row>
    <row r="24" spans="1:22" ht="20.25" customHeight="1">
      <c r="A24" s="36" t="s">
        <v>54</v>
      </c>
      <c r="B24" s="161">
        <v>164</v>
      </c>
      <c r="C24" s="31">
        <v>1903</v>
      </c>
      <c r="D24" s="78">
        <v>976</v>
      </c>
      <c r="E24" s="78">
        <v>927</v>
      </c>
      <c r="F24" s="65">
        <f t="shared" si="0"/>
        <v>11.603658536585366</v>
      </c>
      <c r="G24" s="162">
        <f t="shared" si="1"/>
        <v>239</v>
      </c>
      <c r="H24" s="163">
        <v>42</v>
      </c>
      <c r="I24" s="163">
        <v>197</v>
      </c>
      <c r="J24" s="65">
        <f t="shared" si="2"/>
        <v>7.96234309623431</v>
      </c>
      <c r="K24" s="18"/>
      <c r="L24" s="18"/>
      <c r="M24" s="107"/>
      <c r="N24" s="76"/>
      <c r="O24" s="99"/>
      <c r="P24" s="99"/>
      <c r="Q24" s="81"/>
      <c r="R24" s="108"/>
      <c r="S24" s="109"/>
      <c r="T24" s="109"/>
      <c r="U24" s="109"/>
      <c r="V24" s="102"/>
    </row>
    <row r="25" spans="1:22" ht="20.25" customHeight="1">
      <c r="A25" s="36" t="s">
        <v>56</v>
      </c>
      <c r="B25" s="161">
        <v>904</v>
      </c>
      <c r="C25" s="31">
        <v>21502</v>
      </c>
      <c r="D25" s="78">
        <v>11142</v>
      </c>
      <c r="E25" s="78">
        <v>10360</v>
      </c>
      <c r="F25" s="65">
        <f t="shared" si="0"/>
        <v>23.785398230088497</v>
      </c>
      <c r="G25" s="162">
        <f t="shared" si="1"/>
        <v>1317</v>
      </c>
      <c r="H25" s="163">
        <v>182</v>
      </c>
      <c r="I25" s="163">
        <v>1135</v>
      </c>
      <c r="J25" s="65">
        <f t="shared" si="2"/>
        <v>16.326499620349278</v>
      </c>
      <c r="K25" s="18"/>
      <c r="L25" s="18"/>
      <c r="M25" s="107"/>
      <c r="N25" s="76"/>
      <c r="O25" s="99"/>
      <c r="P25" s="99"/>
      <c r="Q25" s="81"/>
      <c r="R25" s="108"/>
      <c r="S25" s="109"/>
      <c r="T25" s="109"/>
      <c r="U25" s="106"/>
      <c r="V25" s="102"/>
    </row>
    <row r="26" spans="1:22" ht="20.25" customHeight="1">
      <c r="A26" s="36" t="s">
        <v>57</v>
      </c>
      <c r="B26" s="161">
        <v>175</v>
      </c>
      <c r="C26" s="31">
        <v>2934</v>
      </c>
      <c r="D26" s="78">
        <v>1546</v>
      </c>
      <c r="E26" s="78">
        <v>1388</v>
      </c>
      <c r="F26" s="65">
        <f t="shared" si="0"/>
        <v>16.765714285714285</v>
      </c>
      <c r="G26" s="162">
        <f t="shared" si="1"/>
        <v>256</v>
      </c>
      <c r="H26" s="163">
        <v>84</v>
      </c>
      <c r="I26" s="163">
        <v>172</v>
      </c>
      <c r="J26" s="65">
        <f t="shared" si="2"/>
        <v>11.4609375</v>
      </c>
      <c r="K26" s="18"/>
      <c r="L26" s="18"/>
      <c r="M26" s="107"/>
      <c r="N26" s="76"/>
      <c r="O26" s="99"/>
      <c r="P26" s="99"/>
      <c r="Q26" s="81"/>
      <c r="R26" s="108"/>
      <c r="S26" s="109"/>
      <c r="T26" s="110"/>
      <c r="U26" s="106"/>
      <c r="V26" s="102"/>
    </row>
    <row r="27" spans="1:22" ht="20.25" customHeight="1">
      <c r="A27" s="36" t="s">
        <v>58</v>
      </c>
      <c r="B27" s="161">
        <v>17</v>
      </c>
      <c r="C27" s="31">
        <v>90</v>
      </c>
      <c r="D27" s="78">
        <v>39</v>
      </c>
      <c r="E27" s="78">
        <v>51</v>
      </c>
      <c r="F27" s="65">
        <f t="shared" si="0"/>
        <v>5.294117647058823</v>
      </c>
      <c r="G27" s="162">
        <f t="shared" si="1"/>
        <v>33</v>
      </c>
      <c r="H27" s="163">
        <v>10</v>
      </c>
      <c r="I27" s="163">
        <v>23</v>
      </c>
      <c r="J27" s="65">
        <f t="shared" si="2"/>
        <v>2.727272727272727</v>
      </c>
      <c r="K27" s="18"/>
      <c r="L27" s="18"/>
      <c r="M27" s="107"/>
      <c r="N27" s="76"/>
      <c r="O27" s="99"/>
      <c r="P27" s="99"/>
      <c r="Q27" s="81"/>
      <c r="R27" s="108"/>
      <c r="S27" s="109"/>
      <c r="T27" s="109"/>
      <c r="U27" s="106"/>
      <c r="V27" s="102"/>
    </row>
    <row r="28" spans="1:22" ht="20.25" customHeight="1">
      <c r="A28" s="36" t="s">
        <v>59</v>
      </c>
      <c r="B28" s="161">
        <v>87</v>
      </c>
      <c r="C28" s="31">
        <v>2042</v>
      </c>
      <c r="D28" s="78">
        <v>1052</v>
      </c>
      <c r="E28" s="78">
        <v>990</v>
      </c>
      <c r="F28" s="65">
        <f t="shared" si="0"/>
        <v>23.471264367816094</v>
      </c>
      <c r="G28" s="162">
        <f t="shared" si="1"/>
        <v>131</v>
      </c>
      <c r="H28" s="163">
        <v>17</v>
      </c>
      <c r="I28" s="163">
        <v>114</v>
      </c>
      <c r="J28" s="65">
        <f t="shared" si="2"/>
        <v>15.587786259541986</v>
      </c>
      <c r="K28" s="18"/>
      <c r="L28" s="18"/>
      <c r="M28" s="107"/>
      <c r="N28" s="76"/>
      <c r="O28" s="99"/>
      <c r="P28" s="99"/>
      <c r="Q28" s="81"/>
      <c r="R28" s="108"/>
      <c r="S28" s="109"/>
      <c r="T28" s="109"/>
      <c r="U28" s="106"/>
      <c r="V28" s="102"/>
    </row>
    <row r="29" spans="1:22" s="41" customFormat="1" ht="20.25" customHeight="1">
      <c r="A29" s="36" t="s">
        <v>81</v>
      </c>
      <c r="B29" s="161">
        <v>93</v>
      </c>
      <c r="C29" s="31">
        <v>1471</v>
      </c>
      <c r="D29" s="78">
        <v>733</v>
      </c>
      <c r="E29" s="78">
        <v>738</v>
      </c>
      <c r="F29" s="65">
        <f t="shared" si="0"/>
        <v>15.817204301075268</v>
      </c>
      <c r="G29" s="162">
        <f t="shared" si="1"/>
        <v>127</v>
      </c>
      <c r="H29" s="163">
        <v>41</v>
      </c>
      <c r="I29" s="163">
        <v>86</v>
      </c>
      <c r="J29" s="65">
        <f t="shared" si="2"/>
        <v>11.582677165354331</v>
      </c>
      <c r="K29" s="18"/>
      <c r="L29" s="18"/>
      <c r="M29" s="107"/>
      <c r="N29" s="76"/>
      <c r="O29" s="99"/>
      <c r="P29" s="99"/>
      <c r="Q29" s="81"/>
      <c r="R29" s="108"/>
      <c r="S29" s="109"/>
      <c r="T29" s="109"/>
      <c r="U29" s="106"/>
      <c r="V29" s="102"/>
    </row>
    <row r="30" spans="1:22" ht="20.25" customHeight="1">
      <c r="A30" s="36" t="s">
        <v>60</v>
      </c>
      <c r="B30" s="161">
        <v>138</v>
      </c>
      <c r="C30" s="31">
        <v>2211</v>
      </c>
      <c r="D30" s="78">
        <v>1138</v>
      </c>
      <c r="E30" s="78">
        <v>1073</v>
      </c>
      <c r="F30" s="65">
        <f t="shared" si="0"/>
        <v>16.02173913043478</v>
      </c>
      <c r="G30" s="162">
        <f t="shared" si="1"/>
        <v>186</v>
      </c>
      <c r="H30" s="163">
        <v>61</v>
      </c>
      <c r="I30" s="163">
        <v>125</v>
      </c>
      <c r="J30" s="65">
        <f t="shared" si="2"/>
        <v>11.887096774193548</v>
      </c>
      <c r="K30" s="18"/>
      <c r="L30" s="18"/>
      <c r="M30" s="107"/>
      <c r="N30" s="76"/>
      <c r="O30" s="99"/>
      <c r="P30" s="99"/>
      <c r="Q30" s="81"/>
      <c r="R30" s="108"/>
      <c r="S30" s="109"/>
      <c r="T30" s="109"/>
      <c r="U30" s="106"/>
      <c r="V30" s="102"/>
    </row>
    <row r="31" spans="1:22" s="41" customFormat="1" ht="20.25" customHeight="1">
      <c r="A31" s="36" t="s">
        <v>90</v>
      </c>
      <c r="B31" s="161">
        <v>87</v>
      </c>
      <c r="C31" s="31">
        <v>1838</v>
      </c>
      <c r="D31" s="78">
        <v>986</v>
      </c>
      <c r="E31" s="78">
        <v>852</v>
      </c>
      <c r="F31" s="65">
        <f t="shared" si="0"/>
        <v>21.126436781609197</v>
      </c>
      <c r="G31" s="162">
        <v>120</v>
      </c>
      <c r="H31" s="163">
        <v>19</v>
      </c>
      <c r="I31" s="163">
        <v>101</v>
      </c>
      <c r="J31" s="65">
        <f t="shared" si="2"/>
        <v>15.316666666666666</v>
      </c>
      <c r="K31" s="18"/>
      <c r="L31" s="18"/>
      <c r="M31" s="107"/>
      <c r="N31" s="76"/>
      <c r="O31" s="99"/>
      <c r="P31" s="99"/>
      <c r="Q31" s="81"/>
      <c r="R31" s="108"/>
      <c r="S31" s="109"/>
      <c r="T31" s="109"/>
      <c r="U31" s="106"/>
      <c r="V31" s="102"/>
    </row>
    <row r="32" spans="1:22" ht="20.25" customHeight="1">
      <c r="A32" s="36" t="s">
        <v>61</v>
      </c>
      <c r="B32" s="161">
        <v>16</v>
      </c>
      <c r="C32" s="31">
        <v>229</v>
      </c>
      <c r="D32" s="78">
        <v>114</v>
      </c>
      <c r="E32" s="78">
        <v>115</v>
      </c>
      <c r="F32" s="65">
        <f t="shared" si="0"/>
        <v>14.3125</v>
      </c>
      <c r="G32" s="162">
        <v>26</v>
      </c>
      <c r="H32" s="163">
        <v>13</v>
      </c>
      <c r="I32" s="163">
        <v>13</v>
      </c>
      <c r="J32" s="65">
        <f t="shared" si="2"/>
        <v>8.807692307692308</v>
      </c>
      <c r="K32" s="18"/>
      <c r="L32" s="18"/>
      <c r="M32" s="107"/>
      <c r="N32" s="76"/>
      <c r="O32" s="99"/>
      <c r="P32" s="99"/>
      <c r="Q32" s="81"/>
      <c r="R32" s="108"/>
      <c r="S32" s="109"/>
      <c r="T32" s="109"/>
      <c r="U32" s="106"/>
      <c r="V32" s="102"/>
    </row>
    <row r="33" spans="1:22" ht="24" customHeight="1">
      <c r="A33" s="35" t="s">
        <v>37</v>
      </c>
      <c r="B33" s="72">
        <v>3690</v>
      </c>
      <c r="C33" s="73">
        <v>70173</v>
      </c>
      <c r="D33" s="72">
        <v>36412</v>
      </c>
      <c r="E33" s="72">
        <v>33761</v>
      </c>
      <c r="F33" s="74">
        <f t="shared" si="0"/>
        <v>19.017073170731706</v>
      </c>
      <c r="G33" s="72">
        <f>SUM(G8:G32)</f>
        <v>5214</v>
      </c>
      <c r="H33" s="72">
        <f>SUM(H8:H32)</f>
        <v>1071</v>
      </c>
      <c r="I33" s="72">
        <f>SUM(I8:I32)</f>
        <v>4143</v>
      </c>
      <c r="J33" s="74">
        <f t="shared" si="2"/>
        <v>13.458573072497122</v>
      </c>
      <c r="K33" s="18"/>
      <c r="L33" s="77"/>
      <c r="M33" s="177"/>
      <c r="N33" s="77"/>
      <c r="O33" s="111"/>
      <c r="P33" s="77"/>
      <c r="Q33" s="77"/>
      <c r="R33" s="112"/>
      <c r="S33" s="77"/>
      <c r="T33" s="77"/>
      <c r="U33" s="77"/>
      <c r="V33" s="113"/>
    </row>
    <row r="34" spans="3:13" ht="15">
      <c r="C34" s="41"/>
      <c r="D34" s="41"/>
      <c r="F34" s="41"/>
      <c r="G34" s="41"/>
      <c r="H34" s="41"/>
      <c r="I34" s="41"/>
      <c r="J34" s="41"/>
      <c r="M34" s="177"/>
    </row>
    <row r="35" spans="9:13" ht="15">
      <c r="I35" s="48"/>
      <c r="J35" s="102"/>
      <c r="M35" s="177"/>
    </row>
    <row r="36" ht="15">
      <c r="M36" s="177"/>
    </row>
    <row r="37" spans="4:13" ht="15">
      <c r="D37" s="18"/>
      <c r="F37" s="196"/>
      <c r="M37" s="177"/>
    </row>
    <row r="38" spans="4:13" ht="15">
      <c r="D38" s="99"/>
      <c r="F38" s="196"/>
      <c r="M38" s="177"/>
    </row>
    <row r="39" spans="4:13" ht="15">
      <c r="D39" s="18"/>
      <c r="F39" s="76"/>
      <c r="M39" s="177"/>
    </row>
    <row r="40" spans="6:13" ht="15">
      <c r="F40" s="76"/>
      <c r="M40" s="177"/>
    </row>
    <row r="41" spans="6:13" ht="15">
      <c r="F41" s="76"/>
      <c r="M41" s="177"/>
    </row>
    <row r="42" spans="3:13" ht="15">
      <c r="C42" s="76"/>
      <c r="F42" s="76"/>
      <c r="M42" s="177"/>
    </row>
    <row r="43" spans="3:13" ht="15">
      <c r="C43" s="76"/>
      <c r="F43" s="76"/>
      <c r="M43" s="177"/>
    </row>
    <row r="44" spans="3:13" ht="15">
      <c r="C44" s="76"/>
      <c r="F44" s="76"/>
      <c r="M44" s="177"/>
    </row>
    <row r="45" spans="3:13" ht="15">
      <c r="C45" s="76"/>
      <c r="F45" s="76"/>
      <c r="M45" s="177"/>
    </row>
    <row r="46" spans="3:13" ht="15">
      <c r="C46" s="76"/>
      <c r="F46" s="76"/>
      <c r="M46" s="177"/>
    </row>
    <row r="47" spans="3:13" ht="15">
      <c r="C47" s="76"/>
      <c r="F47" s="76"/>
      <c r="M47" s="177"/>
    </row>
    <row r="48" spans="3:13" ht="15">
      <c r="C48" s="76"/>
      <c r="F48" s="76"/>
      <c r="M48" s="18"/>
    </row>
    <row r="49" spans="3:13" ht="15">
      <c r="C49" s="76"/>
      <c r="F49" s="76"/>
      <c r="M49" s="177"/>
    </row>
    <row r="50" spans="3:13" ht="15">
      <c r="C50" s="76"/>
      <c r="F50" s="76"/>
      <c r="M50" s="177"/>
    </row>
    <row r="51" spans="3:13" ht="15">
      <c r="C51" s="76"/>
      <c r="F51" s="76"/>
      <c r="M51" s="177"/>
    </row>
    <row r="52" spans="3:13" ht="15">
      <c r="C52" s="76"/>
      <c r="F52" s="76"/>
      <c r="M52" s="177"/>
    </row>
    <row r="53" spans="3:13" ht="15">
      <c r="C53" s="76"/>
      <c r="F53" s="76"/>
      <c r="M53" s="177"/>
    </row>
    <row r="54" spans="3:13" ht="15">
      <c r="C54" s="76"/>
      <c r="F54" s="76"/>
      <c r="M54" s="177"/>
    </row>
    <row r="55" spans="3:13" ht="15">
      <c r="C55" s="76"/>
      <c r="F55" s="76"/>
      <c r="M55" s="177"/>
    </row>
    <row r="56" spans="3:13" ht="15">
      <c r="C56" s="76"/>
      <c r="F56" s="76"/>
      <c r="M56" s="177"/>
    </row>
    <row r="57" spans="3:13" ht="15">
      <c r="C57" s="76"/>
      <c r="F57" s="76"/>
      <c r="M57" s="177"/>
    </row>
    <row r="58" spans="3:13" ht="15">
      <c r="C58" s="76"/>
      <c r="F58" s="76"/>
      <c r="M58" s="77"/>
    </row>
    <row r="59" spans="3:6" ht="15">
      <c r="C59" s="76"/>
      <c r="F59" s="76"/>
    </row>
    <row r="60" spans="3:6" ht="15">
      <c r="C60" s="76"/>
      <c r="F60" s="76"/>
    </row>
    <row r="61" spans="3:6" ht="15">
      <c r="C61" s="76"/>
      <c r="F61" s="76"/>
    </row>
    <row r="62" spans="3:7" ht="15">
      <c r="C62" s="76"/>
      <c r="F62" s="76"/>
      <c r="G62" s="179"/>
    </row>
    <row r="63" spans="3:7" ht="15">
      <c r="C63" s="76"/>
      <c r="F63" s="77"/>
      <c r="G63" s="179"/>
    </row>
    <row r="64" ht="15">
      <c r="C64" s="76"/>
    </row>
    <row r="65" ht="15">
      <c r="C65" s="76"/>
    </row>
  </sheetData>
  <sheetProtection/>
  <mergeCells count="14">
    <mergeCell ref="F37:F38"/>
    <mergeCell ref="A2:J4"/>
    <mergeCell ref="A6:A7"/>
    <mergeCell ref="B6:B7"/>
    <mergeCell ref="C6:E6"/>
    <mergeCell ref="F6:F7"/>
    <mergeCell ref="G6:I6"/>
    <mergeCell ref="J6:J7"/>
    <mergeCell ref="M6:M7"/>
    <mergeCell ref="N6:N7"/>
    <mergeCell ref="O6:Q6"/>
    <mergeCell ref="R6:R7"/>
    <mergeCell ref="S6:U6"/>
    <mergeCell ref="V6:V7"/>
  </mergeCells>
  <printOptions/>
  <pageMargins left="0.7" right="0.7" top="0.75" bottom="0.75" header="0.3" footer="0.3"/>
  <pageSetup fitToWidth="0" fitToHeight="1" horizontalDpi="600" verticalDpi="600" orientation="landscape" scale="71" r:id="rId1"/>
  <ignoredErrors>
    <ignoredError sqref="F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42.00390625" style="0" customWidth="1"/>
    <col min="2" max="2" width="15.140625" style="0" customWidth="1"/>
    <col min="3" max="3" width="16.140625" style="0" customWidth="1"/>
    <col min="4" max="4" width="19.00390625" style="0" customWidth="1"/>
  </cols>
  <sheetData>
    <row r="2" spans="1:8" ht="45.75" customHeight="1">
      <c r="A2" s="208" t="s">
        <v>92</v>
      </c>
      <c r="B2" s="208"/>
      <c r="C2" s="208"/>
      <c r="D2" s="208"/>
      <c r="E2" s="37"/>
      <c r="F2" s="37"/>
      <c r="G2" s="37"/>
      <c r="H2" s="37"/>
    </row>
    <row r="4" spans="1:4" ht="15">
      <c r="A4" s="38" t="s">
        <v>69</v>
      </c>
      <c r="B4" s="39" t="s">
        <v>62</v>
      </c>
      <c r="C4" s="39" t="s">
        <v>64</v>
      </c>
      <c r="D4" s="39" t="s">
        <v>63</v>
      </c>
    </row>
    <row r="5" spans="1:4" ht="15">
      <c r="A5" s="38" t="s">
        <v>65</v>
      </c>
      <c r="B5" s="49">
        <v>888</v>
      </c>
      <c r="C5" s="49">
        <v>593</v>
      </c>
      <c r="D5" s="49">
        <v>295</v>
      </c>
    </row>
    <row r="6" spans="1:4" ht="15">
      <c r="A6" s="38" t="s">
        <v>66</v>
      </c>
      <c r="B6" s="49">
        <v>87</v>
      </c>
      <c r="C6" s="49">
        <v>55</v>
      </c>
      <c r="D6" s="49">
        <v>32</v>
      </c>
    </row>
    <row r="7" spans="1:6" ht="15">
      <c r="A7" s="38" t="s">
        <v>67</v>
      </c>
      <c r="B7" s="49">
        <v>129</v>
      </c>
      <c r="C7" s="49">
        <v>92</v>
      </c>
      <c r="D7" s="49">
        <v>37</v>
      </c>
      <c r="E7" s="159"/>
      <c r="F7" s="18"/>
    </row>
    <row r="8" spans="1:4" ht="15">
      <c r="A8" s="40" t="s">
        <v>68</v>
      </c>
      <c r="B8" s="45">
        <f>SUM(B5:B7)</f>
        <v>1104</v>
      </c>
      <c r="C8" s="45">
        <f>SUM(C5:C7)</f>
        <v>740</v>
      </c>
      <c r="D8" s="45">
        <f>SUM(D5:D7)</f>
        <v>364</v>
      </c>
    </row>
    <row r="9" spans="3:4" ht="15">
      <c r="C9" s="41"/>
      <c r="D9" s="41"/>
    </row>
    <row r="10" spans="3:4" ht="15">
      <c r="C10" s="41"/>
      <c r="D10" s="41"/>
    </row>
    <row r="11" spans="1:5" ht="15">
      <c r="A11" s="18"/>
      <c r="B11" s="18"/>
      <c r="C11" s="75"/>
      <c r="D11" s="18"/>
      <c r="E11" s="18"/>
    </row>
    <row r="12" spans="1:5" ht="15">
      <c r="A12" s="18"/>
      <c r="B12" s="75"/>
      <c r="C12" s="75"/>
      <c r="D12" s="18"/>
      <c r="E12" s="18"/>
    </row>
    <row r="13" spans="1:5" ht="15">
      <c r="A13" s="18"/>
      <c r="B13" s="63"/>
      <c r="C13" s="63"/>
      <c r="D13" s="63"/>
      <c r="E13" s="18"/>
    </row>
    <row r="14" spans="1:5" ht="15">
      <c r="A14" s="18"/>
      <c r="B14" s="63"/>
      <c r="C14" s="18"/>
      <c r="D14" s="18"/>
      <c r="E14" s="18"/>
    </row>
    <row r="15" spans="1:5" ht="15">
      <c r="A15" s="18"/>
      <c r="B15" s="75"/>
      <c r="C15" s="18"/>
      <c r="D15" s="18"/>
      <c r="E15" s="18"/>
    </row>
    <row r="16" ht="15">
      <c r="B16" s="48"/>
    </row>
    <row r="17" ht="15">
      <c r="B17" s="48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8.140625" style="0" customWidth="1"/>
    <col min="2" max="2" width="21.140625" style="0" customWidth="1"/>
    <col min="3" max="3" width="22.140625" style="0" customWidth="1"/>
    <col min="4" max="4" width="18.421875" style="0" customWidth="1"/>
  </cols>
  <sheetData>
    <row r="2" spans="1:4" ht="47.25" customHeight="1">
      <c r="A2" s="208" t="s">
        <v>91</v>
      </c>
      <c r="B2" s="208"/>
      <c r="C2" s="208"/>
      <c r="D2" s="208"/>
    </row>
    <row r="3" spans="1:4" s="41" customFormat="1" ht="15" customHeight="1">
      <c r="A3" s="42"/>
      <c r="B3" s="42"/>
      <c r="C3" s="42"/>
      <c r="D3" s="42"/>
    </row>
    <row r="4" spans="1:4" ht="15" customHeight="1">
      <c r="A4" s="212" t="s">
        <v>38</v>
      </c>
      <c r="B4" s="209" t="s">
        <v>73</v>
      </c>
      <c r="C4" s="210"/>
      <c r="D4" s="211"/>
    </row>
    <row r="5" spans="1:7" ht="15" customHeight="1">
      <c r="A5" s="213"/>
      <c r="B5" s="43" t="s">
        <v>74</v>
      </c>
      <c r="C5" s="43" t="s">
        <v>75</v>
      </c>
      <c r="D5" s="43" t="s">
        <v>76</v>
      </c>
      <c r="G5" s="81"/>
    </row>
    <row r="6" spans="1:7" ht="15">
      <c r="A6" s="36" t="s">
        <v>39</v>
      </c>
      <c r="B6" s="160">
        <v>4</v>
      </c>
      <c r="C6" s="49" t="s">
        <v>34</v>
      </c>
      <c r="D6" s="49" t="s">
        <v>34</v>
      </c>
      <c r="F6" s="105"/>
      <c r="G6" s="178"/>
    </row>
    <row r="7" spans="1:7" ht="15">
      <c r="A7" s="36" t="s">
        <v>40</v>
      </c>
      <c r="B7" s="160">
        <v>69</v>
      </c>
      <c r="C7" s="49">
        <v>16</v>
      </c>
      <c r="D7" s="49" t="s">
        <v>34</v>
      </c>
      <c r="F7" s="105"/>
      <c r="G7" s="178"/>
    </row>
    <row r="8" spans="1:7" ht="15">
      <c r="A8" s="36" t="s">
        <v>41</v>
      </c>
      <c r="B8" s="160">
        <v>36</v>
      </c>
      <c r="C8" s="49">
        <v>18</v>
      </c>
      <c r="D8" s="49" t="s">
        <v>34</v>
      </c>
      <c r="F8" s="105"/>
      <c r="G8" s="178"/>
    </row>
    <row r="9" spans="1:7" ht="15">
      <c r="A9" s="36" t="s">
        <v>42</v>
      </c>
      <c r="B9" s="160">
        <v>61</v>
      </c>
      <c r="C9" s="49">
        <v>6</v>
      </c>
      <c r="D9" s="49" t="s">
        <v>34</v>
      </c>
      <c r="F9" s="105"/>
      <c r="G9" s="178"/>
    </row>
    <row r="10" spans="1:7" ht="15">
      <c r="A10" s="36" t="s">
        <v>43</v>
      </c>
      <c r="B10" s="160">
        <v>29</v>
      </c>
      <c r="C10" s="49" t="s">
        <v>34</v>
      </c>
      <c r="D10" s="49" t="s">
        <v>34</v>
      </c>
      <c r="F10" s="105"/>
      <c r="G10" s="178"/>
    </row>
    <row r="11" spans="1:7" ht="15">
      <c r="A11" s="36" t="s">
        <v>44</v>
      </c>
      <c r="B11" s="160">
        <v>11</v>
      </c>
      <c r="C11" s="49" t="s">
        <v>34</v>
      </c>
      <c r="D11" s="49" t="s">
        <v>34</v>
      </c>
      <c r="F11" s="105"/>
      <c r="G11" s="178"/>
    </row>
    <row r="12" spans="1:7" ht="15">
      <c r="A12" s="36" t="s">
        <v>45</v>
      </c>
      <c r="B12" s="160">
        <v>21</v>
      </c>
      <c r="C12" s="49" t="s">
        <v>34</v>
      </c>
      <c r="D12" s="49" t="s">
        <v>34</v>
      </c>
      <c r="F12" s="105"/>
      <c r="G12" s="178"/>
    </row>
    <row r="13" spans="1:7" ht="15">
      <c r="A13" s="36" t="s">
        <v>46</v>
      </c>
      <c r="B13" s="160">
        <v>5</v>
      </c>
      <c r="C13" s="49" t="s">
        <v>34</v>
      </c>
      <c r="D13" s="49" t="s">
        <v>34</v>
      </c>
      <c r="F13" s="105"/>
      <c r="G13" s="178"/>
    </row>
    <row r="14" spans="1:8" ht="15">
      <c r="A14" s="36" t="s">
        <v>47</v>
      </c>
      <c r="B14" s="160">
        <v>51</v>
      </c>
      <c r="C14" s="49">
        <v>30</v>
      </c>
      <c r="D14" s="49" t="s">
        <v>34</v>
      </c>
      <c r="F14" s="105"/>
      <c r="G14" s="178"/>
      <c r="H14" s="48"/>
    </row>
    <row r="15" spans="1:8" ht="15">
      <c r="A15" s="36" t="s">
        <v>48</v>
      </c>
      <c r="B15" s="160">
        <v>19</v>
      </c>
      <c r="C15" s="49" t="s">
        <v>34</v>
      </c>
      <c r="D15" s="49" t="s">
        <v>34</v>
      </c>
      <c r="F15" s="105"/>
      <c r="G15" s="178"/>
      <c r="H15" s="48"/>
    </row>
    <row r="16" spans="1:7" ht="15">
      <c r="A16" s="36" t="s">
        <v>49</v>
      </c>
      <c r="B16" s="160">
        <v>19</v>
      </c>
      <c r="C16" s="49">
        <v>10</v>
      </c>
      <c r="D16" s="49" t="s">
        <v>34</v>
      </c>
      <c r="F16" s="105"/>
      <c r="G16" s="178"/>
    </row>
    <row r="17" spans="1:7" ht="15">
      <c r="A17" s="36" t="s">
        <v>50</v>
      </c>
      <c r="B17" s="160">
        <v>10</v>
      </c>
      <c r="C17" s="49" t="s">
        <v>34</v>
      </c>
      <c r="D17" s="49" t="s">
        <v>34</v>
      </c>
      <c r="F17" s="105"/>
      <c r="G17" s="178"/>
    </row>
    <row r="18" spans="1:7" ht="15">
      <c r="A18" s="36" t="s">
        <v>51</v>
      </c>
      <c r="B18" s="160">
        <v>107</v>
      </c>
      <c r="C18" s="49" t="s">
        <v>34</v>
      </c>
      <c r="D18" s="49" t="s">
        <v>34</v>
      </c>
      <c r="F18" s="105"/>
      <c r="G18" s="178"/>
    </row>
    <row r="19" spans="1:7" ht="15">
      <c r="A19" s="36" t="s">
        <v>52</v>
      </c>
      <c r="B19" s="160">
        <v>4</v>
      </c>
      <c r="C19" s="49" t="s">
        <v>34</v>
      </c>
      <c r="D19" s="49" t="s">
        <v>34</v>
      </c>
      <c r="F19" s="105"/>
      <c r="G19" s="178"/>
    </row>
    <row r="20" spans="1:7" ht="15">
      <c r="A20" s="36" t="s">
        <v>53</v>
      </c>
      <c r="B20" s="160">
        <v>7</v>
      </c>
      <c r="C20" s="49" t="s">
        <v>34</v>
      </c>
      <c r="D20" s="49" t="s">
        <v>34</v>
      </c>
      <c r="F20" s="105"/>
      <c r="G20" s="178"/>
    </row>
    <row r="21" spans="1:8" ht="15">
      <c r="A21" s="36" t="s">
        <v>55</v>
      </c>
      <c r="B21" s="160">
        <v>7</v>
      </c>
      <c r="C21" s="49" t="s">
        <v>34</v>
      </c>
      <c r="D21" s="49" t="s">
        <v>34</v>
      </c>
      <c r="F21" s="105"/>
      <c r="G21" s="178"/>
      <c r="H21" s="48"/>
    </row>
    <row r="22" spans="1:10" ht="15">
      <c r="A22" s="36" t="s">
        <v>54</v>
      </c>
      <c r="B22" s="160">
        <v>28</v>
      </c>
      <c r="C22" s="49">
        <v>7</v>
      </c>
      <c r="D22" s="49" t="s">
        <v>34</v>
      </c>
      <c r="F22" s="105"/>
      <c r="G22" s="178"/>
      <c r="H22" s="48"/>
      <c r="J22" s="48"/>
    </row>
    <row r="23" spans="1:10" ht="15">
      <c r="A23" s="36" t="s">
        <v>56</v>
      </c>
      <c r="B23" s="160">
        <v>261</v>
      </c>
      <c r="C23" s="49" t="s">
        <v>34</v>
      </c>
      <c r="D23" s="49">
        <v>129</v>
      </c>
      <c r="F23" s="105"/>
      <c r="G23" s="178"/>
      <c r="J23" s="48"/>
    </row>
    <row r="24" spans="1:7" ht="15">
      <c r="A24" s="36" t="s">
        <v>57</v>
      </c>
      <c r="B24" s="160">
        <v>44</v>
      </c>
      <c r="C24" s="49" t="s">
        <v>34</v>
      </c>
      <c r="D24" s="49" t="s">
        <v>34</v>
      </c>
      <c r="F24" s="105"/>
      <c r="G24" s="178"/>
    </row>
    <row r="25" spans="1:7" ht="15">
      <c r="A25" s="36" t="s">
        <v>58</v>
      </c>
      <c r="B25" s="49" t="s">
        <v>34</v>
      </c>
      <c r="C25" s="49" t="s">
        <v>34</v>
      </c>
      <c r="D25" s="49" t="s">
        <v>34</v>
      </c>
      <c r="F25" s="105"/>
      <c r="G25" s="159"/>
    </row>
    <row r="26" spans="1:7" ht="15">
      <c r="A26" s="36" t="s">
        <v>59</v>
      </c>
      <c r="B26" s="160">
        <v>11</v>
      </c>
      <c r="C26" s="49" t="s">
        <v>34</v>
      </c>
      <c r="D26" s="49" t="s">
        <v>34</v>
      </c>
      <c r="F26" s="105"/>
      <c r="G26" s="178"/>
    </row>
    <row r="27" spans="1:10" s="41" customFormat="1" ht="15">
      <c r="A27" s="36" t="s">
        <v>81</v>
      </c>
      <c r="B27" s="160">
        <v>16</v>
      </c>
      <c r="C27" s="49" t="s">
        <v>34</v>
      </c>
      <c r="D27" s="49" t="s">
        <v>34</v>
      </c>
      <c r="F27" s="105"/>
      <c r="G27" s="178"/>
      <c r="J27" s="48"/>
    </row>
    <row r="28" spans="1:10" ht="15">
      <c r="A28" s="36" t="s">
        <v>60</v>
      </c>
      <c r="B28" s="160">
        <v>51</v>
      </c>
      <c r="C28" s="49" t="s">
        <v>34</v>
      </c>
      <c r="D28" s="49" t="s">
        <v>34</v>
      </c>
      <c r="G28" s="178"/>
      <c r="J28" s="48"/>
    </row>
    <row r="29" spans="1:7" s="41" customFormat="1" ht="15">
      <c r="A29" s="36" t="s">
        <v>90</v>
      </c>
      <c r="B29" s="160">
        <v>17</v>
      </c>
      <c r="C29" s="49"/>
      <c r="D29" s="49"/>
      <c r="G29" s="178"/>
    </row>
    <row r="30" spans="1:7" ht="15">
      <c r="A30" s="36" t="s">
        <v>61</v>
      </c>
      <c r="B30" s="49" t="s">
        <v>34</v>
      </c>
      <c r="C30" s="49" t="s">
        <v>34</v>
      </c>
      <c r="D30" s="49" t="s">
        <v>34</v>
      </c>
      <c r="G30" s="159"/>
    </row>
    <row r="31" spans="1:7" ht="15">
      <c r="A31" s="35" t="s">
        <v>37</v>
      </c>
      <c r="B31" s="44">
        <f>SUM(B6:B30)</f>
        <v>888</v>
      </c>
      <c r="C31" s="44">
        <v>87</v>
      </c>
      <c r="D31" s="44">
        <v>129</v>
      </c>
      <c r="G31" s="150"/>
    </row>
  </sheetData>
  <sheetProtection/>
  <mergeCells count="3">
    <mergeCell ref="A2:D2"/>
    <mergeCell ref="B4:D4"/>
    <mergeCell ref="A4:A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2023-04-03T10:53:22Z</cp:lastPrinted>
  <dcterms:created xsi:type="dcterms:W3CDTF">2011-10-11T18:23:51Z</dcterms:created>
  <dcterms:modified xsi:type="dcterms:W3CDTF">2023-04-03T11:41:51Z</dcterms:modified>
  <cp:category/>
  <cp:version/>
  <cp:contentType/>
  <cp:contentStatus/>
</cp:coreProperties>
</file>