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65" windowWidth="10710" windowHeight="9975" activeTab="1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<sst xmlns="http://schemas.openxmlformats.org/spreadsheetml/2006/main" count="119" uniqueCount="60">
  <si>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</si>
  <si>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</si>
  <si>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</si>
  <si>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</si>
  <si>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</si>
  <si>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</si>
  <si>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</si>
  <si>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</si>
  <si>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</si>
  <si>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PODGORICA</t>
  </si>
  <si>
    <t>TIVAT</t>
  </si>
  <si>
    <t>ULCINJ</t>
  </si>
  <si>
    <t xml:space="preserve">BERANE </t>
  </si>
  <si>
    <t xml:space="preserve">PLAV </t>
  </si>
  <si>
    <t xml:space="preserve">PLJEVLJA </t>
  </si>
  <si>
    <t>MUNICIPALITY</t>
  </si>
  <si>
    <t>Number of pre-primary institutions</t>
  </si>
  <si>
    <t>Number of children in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</si>
  <si>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</si>
  <si>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</si>
  <si>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</si>
  <si>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</si>
  <si>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Public pre-primary institutions</t>
  </si>
  <si>
    <t>NIKSIC</t>
  </si>
  <si>
    <t>PLUZINE</t>
  </si>
  <si>
    <t>ROZAJE</t>
  </si>
  <si>
    <t>SAVNIK</t>
  </si>
  <si>
    <t>CRNA GORA</t>
  </si>
  <si>
    <t>…</t>
  </si>
  <si>
    <t>KOLASIN</t>
  </si>
  <si>
    <t>Number of institutions</t>
  </si>
  <si>
    <t>Number of children</t>
  </si>
  <si>
    <t>Employees</t>
  </si>
  <si>
    <t>Average nubmber of children per child-care worker</t>
  </si>
  <si>
    <t>Total</t>
  </si>
  <si>
    <t>Boys</t>
  </si>
  <si>
    <t>Girls</t>
  </si>
  <si>
    <t>Child-care workers</t>
  </si>
  <si>
    <t>...</t>
  </si>
  <si>
    <t>MONTENEGRO</t>
  </si>
  <si>
    <t>NIKŠIĆ</t>
  </si>
  <si>
    <t>Privatne predškolske ustanove</t>
  </si>
  <si>
    <r>
      <t>PETNJICA</t>
    </r>
    <r>
      <rPr>
        <vertAlign val="superscript"/>
        <sz val="8"/>
        <rFont val="Arial"/>
        <family val="2"/>
      </rPr>
      <t>2</t>
    </r>
  </si>
  <si>
    <r>
      <t>SAVNIK</t>
    </r>
    <r>
      <rPr>
        <vertAlign val="superscript"/>
        <sz val="8"/>
        <rFont val="Arial"/>
        <family val="2"/>
      </rPr>
      <t>1</t>
    </r>
  </si>
  <si>
    <t>* Municipalities Gusinje, Petnjica, Zabljak, Tuzi and Zeta do not have pre-primary institutions, but they have care units as a part of educational institutions in municipalities of Plav, Berane, Pljevlja and Podgorica.</t>
  </si>
  <si>
    <t>Table 1.  Number of pre-primary institutions, child care units and groups, number of children, average number of children per child care unit and group, 2023/2024</t>
  </si>
  <si>
    <t>Table 2. Number of institutions, number of children by gender, employees, child-care workers, and average number of children per a child-care worker in municipalities, 2023/2024</t>
  </si>
  <si>
    <r>
      <t>TUZI</t>
    </r>
    <r>
      <rPr>
        <vertAlign val="superscript"/>
        <sz val="9"/>
        <rFont val="Arial"/>
        <family val="2"/>
      </rPr>
      <t>2</t>
    </r>
  </si>
  <si>
    <r>
      <t>GUSINJE</t>
    </r>
    <r>
      <rPr>
        <vertAlign val="superscript"/>
        <sz val="9"/>
        <rFont val="Arial"/>
        <family val="2"/>
      </rPr>
      <t>2</t>
    </r>
  </si>
  <si>
    <r>
      <t>ANDRIJEVICA</t>
    </r>
    <r>
      <rPr>
        <vertAlign val="superscript"/>
        <sz val="9"/>
        <rFont val="Arial"/>
        <family val="2"/>
      </rPr>
      <t>1</t>
    </r>
  </si>
  <si>
    <r>
      <t>PLUZINE</t>
    </r>
    <r>
      <rPr>
        <vertAlign val="superscript"/>
        <sz val="9"/>
        <rFont val="Arial"/>
        <family val="2"/>
      </rPr>
      <t>1</t>
    </r>
  </si>
  <si>
    <r>
      <t>ZETA</t>
    </r>
    <r>
      <rPr>
        <vertAlign val="superscript"/>
        <sz val="9"/>
        <rFont val="Arial"/>
        <family val="2"/>
      </rPr>
      <t>2</t>
    </r>
  </si>
  <si>
    <r>
      <t>ZABLJAK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</si>
  <si>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In the municipalities of Andrijevica, Pluzine and Savnik in column Employees - total is shown the total number of employees who work as child-care workers in educational centers.</t>
    </r>
  </si>
  <si>
    <r>
      <t>GUSINJE</t>
    </r>
    <r>
      <rPr>
        <sz val="9"/>
        <color indexed="8"/>
        <rFont val="Arial"/>
        <family val="2"/>
      </rPr>
      <t>*</t>
    </r>
  </si>
  <si>
    <r>
      <t>PETNJICA</t>
    </r>
    <r>
      <rPr>
        <sz val="9"/>
        <color indexed="8"/>
        <rFont val="Arial"/>
        <family val="2"/>
      </rPr>
      <t>*</t>
    </r>
  </si>
  <si>
    <r>
      <t>TUZI</t>
    </r>
    <r>
      <rPr>
        <sz val="9"/>
        <color indexed="8"/>
        <rFont val="Arial"/>
        <family val="2"/>
      </rPr>
      <t>*</t>
    </r>
  </si>
  <si>
    <r>
      <t>ZABLJAK</t>
    </r>
    <r>
      <rPr>
        <sz val="9"/>
        <color indexed="8"/>
        <rFont val="Arial"/>
        <family val="2"/>
      </rPr>
      <t>*</t>
    </r>
  </si>
  <si>
    <r>
      <t>ZETA</t>
    </r>
    <r>
      <rPr>
        <vertAlign val="superscript"/>
        <sz val="10"/>
        <color indexed="8"/>
        <rFont val="Arial"/>
        <family val="2"/>
      </rPr>
      <t>*</t>
    </r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</si>
  <si>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 Municipalities </t>
    </r>
    <r>
      <rPr>
        <i/>
        <sz val="9"/>
        <color indexed="8"/>
        <rFont val="Arial"/>
        <family val="2"/>
      </rPr>
      <t xml:space="preserve">Gusinje, Petnjica, Zabljak, Tuzi and Zeta do not have pre-primary institutions, but they have care units, so their employees are included in institutions in the municipalities of  Plav, Berane, Pljevlja and Podgorica. 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</si>
</sst>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  <numFmt numFmtId="199" formatCode="#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vertAlign val="superscript"/>
      <sz val="10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96" fontId="2" fillId="0" borderId="10" xfId="0" applyNumberFormat="1" applyFont="1" applyFill="1" applyBorder="1" applyAlignment="1">
      <alignment horizontal="right"/>
    </xf>
    <xf numFmtId="196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3" fontId="51" fillId="33" borderId="12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51" fillId="33" borderId="11" xfId="0" applyFont="1" applyFill="1" applyBorder="1" applyAlignment="1">
      <alignment horizontal="right"/>
    </xf>
    <xf numFmtId="196" fontId="51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52" fillId="0" borderId="10" xfId="0" applyNumberFormat="1" applyFont="1" applyFill="1" applyBorder="1" applyAlignment="1">
      <alignment/>
    </xf>
    <xf numFmtId="0" fontId="52" fillId="33" borderId="12" xfId="0" applyFont="1" applyFill="1" applyBorder="1" applyAlignment="1">
      <alignment horizontal="right"/>
    </xf>
    <xf numFmtId="3" fontId="52" fillId="33" borderId="12" xfId="0" applyNumberFormat="1" applyFont="1" applyFill="1" applyBorder="1" applyAlignment="1">
      <alignment horizontal="right"/>
    </xf>
    <xf numFmtId="0" fontId="52" fillId="33" borderId="13" xfId="0" applyFont="1" applyFill="1" applyBorder="1" applyAlignment="1">
      <alignment horizontal="right"/>
    </xf>
    <xf numFmtId="0" fontId="3" fillId="34" borderId="10" xfId="48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53" fillId="0" borderId="0" xfId="0" applyFont="1" applyAlignment="1">
      <alignment/>
    </xf>
    <xf numFmtId="198" fontId="51" fillId="0" borderId="0" xfId="0" applyNumberFormat="1" applyFont="1" applyAlignment="1">
      <alignment/>
    </xf>
    <xf numFmtId="0" fontId="51" fillId="0" borderId="11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left"/>
    </xf>
    <xf numFmtId="197" fontId="2" fillId="0" borderId="10" xfId="0" applyNumberFormat="1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196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2" fillId="34" borderId="1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4" fillId="0" borderId="10" xfId="57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3" fontId="51" fillId="0" borderId="10" xfId="0" applyNumberFormat="1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3" fillId="0" borderId="10" xfId="39" applyNumberFormat="1" applyFont="1" applyFill="1" applyBorder="1" applyAlignment="1">
      <alignment horizontal="left"/>
    </xf>
    <xf numFmtId="3" fontId="3" fillId="0" borderId="11" xfId="39" applyNumberFormat="1" applyFont="1" applyFill="1" applyBorder="1" applyAlignment="1">
      <alignment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96" fontId="5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3" fillId="34" borderId="13" xfId="39" applyNumberFormat="1" applyFont="1" applyFill="1" applyBorder="1" applyAlignment="1">
      <alignment horizontal="center"/>
    </xf>
    <xf numFmtId="1" fontId="3" fillId="0" borderId="10" xfId="39" applyNumberFormat="1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 horizontal="right"/>
    </xf>
    <xf numFmtId="1" fontId="3" fillId="0" borderId="11" xfId="39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center"/>
    </xf>
    <xf numFmtId="3" fontId="51" fillId="0" borderId="0" xfId="0" applyNumberFormat="1" applyFont="1" applyBorder="1" applyAlignment="1">
      <alignment/>
    </xf>
    <xf numFmtId="3" fontId="51" fillId="0" borderId="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51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51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2" fillId="34" borderId="10" xfId="48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199" fontId="3" fillId="0" borderId="11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2" fillId="34" borderId="14" xfId="48" applyFont="1" applyFill="1" applyBorder="1" applyAlignment="1">
      <alignment horizontal="center" vertical="center"/>
    </xf>
    <xf numFmtId="0" fontId="2" fillId="34" borderId="16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 vertical="center"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0.421875" style="2" customWidth="1"/>
    <col min="2" max="2" width="14.140625" style="2" customWidth="1"/>
    <col min="3" max="3" width="16.8515625" style="2" customWidth="1"/>
    <col min="4" max="4" width="13.57421875" style="2" customWidth="1"/>
    <col min="5" max="5" width="20.8515625" style="2" customWidth="1"/>
    <col min="6" max="6" width="16.140625" style="2" customWidth="1"/>
    <col min="7" max="7" width="21.57421875" style="2" customWidth="1"/>
    <col min="8" max="8" width="9.140625" style="1" customWidth="1"/>
    <col min="9" max="16384" width="9.140625" style="2" customWidth="1"/>
  </cols>
  <sheetData>
    <row r="1" spans="1:10" ht="12.75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7" ht="38.25" customHeight="1">
      <c r="A3" s="24" t="s">
        <v>15</v>
      </c>
      <c r="B3" s="89" t="s">
        <v>16</v>
      </c>
      <c r="C3" s="89" t="s">
        <v>17</v>
      </c>
      <c r="D3" s="89" t="s">
        <v>18</v>
      </c>
      <c r="E3" s="89" t="s">
        <v>19</v>
      </c>
      <c r="F3" s="89" t="s">
        <v>20</v>
      </c>
      <c r="G3" s="89" t="s">
        <v>21</v>
      </c>
    </row>
    <row r="4" spans="1:9" ht="12.75">
      <c r="A4" s="6" t="s">
        <v>0</v>
      </c>
      <c r="B4" s="3">
        <v>1</v>
      </c>
      <c r="C4" s="90">
        <v>87</v>
      </c>
      <c r="D4" s="6">
        <v>6</v>
      </c>
      <c r="E4" s="35">
        <f>+C4/D4</f>
        <v>14.5</v>
      </c>
      <c r="F4" s="6">
        <v>8</v>
      </c>
      <c r="G4" s="5">
        <f>+C4/F4</f>
        <v>10.875</v>
      </c>
      <c r="I4" s="28"/>
    </row>
    <row r="5" spans="1:9" ht="12.75">
      <c r="A5" s="6" t="s">
        <v>1</v>
      </c>
      <c r="B5" s="3">
        <v>1</v>
      </c>
      <c r="C5" s="90">
        <v>1437</v>
      </c>
      <c r="D5" s="6">
        <v>15</v>
      </c>
      <c r="E5" s="35">
        <f aca="true" t="shared" si="0" ref="E5:E29">+C5/D5</f>
        <v>95.8</v>
      </c>
      <c r="F5" s="6">
        <v>46</v>
      </c>
      <c r="G5" s="5">
        <f aca="true" t="shared" si="1" ref="G5:G29">+C5/F5</f>
        <v>31.23913043478261</v>
      </c>
      <c r="I5" s="28"/>
    </row>
    <row r="6" spans="1:9" ht="12.75">
      <c r="A6" s="6" t="s">
        <v>12</v>
      </c>
      <c r="B6" s="3">
        <v>1</v>
      </c>
      <c r="C6" s="90">
        <v>780</v>
      </c>
      <c r="D6" s="6">
        <v>6</v>
      </c>
      <c r="E6" s="35">
        <f t="shared" si="0"/>
        <v>130</v>
      </c>
      <c r="F6" s="6">
        <v>26</v>
      </c>
      <c r="G6" s="5">
        <f t="shared" si="1"/>
        <v>30</v>
      </c>
      <c r="I6" s="28"/>
    </row>
    <row r="7" spans="1:9" ht="12.75">
      <c r="A7" s="6" t="s">
        <v>2</v>
      </c>
      <c r="B7" s="3">
        <v>1</v>
      </c>
      <c r="C7" s="90">
        <v>1049</v>
      </c>
      <c r="D7" s="6">
        <v>15</v>
      </c>
      <c r="E7" s="35">
        <f t="shared" si="0"/>
        <v>69.93333333333334</v>
      </c>
      <c r="F7" s="6">
        <v>52</v>
      </c>
      <c r="G7" s="5">
        <f t="shared" si="1"/>
        <v>20.173076923076923</v>
      </c>
      <c r="I7" s="28"/>
    </row>
    <row r="8" spans="1:9" ht="12.75">
      <c r="A8" s="6" t="s">
        <v>3</v>
      </c>
      <c r="B8" s="3">
        <v>1</v>
      </c>
      <c r="C8" s="90">
        <v>1463</v>
      </c>
      <c r="D8" s="6">
        <v>5</v>
      </c>
      <c r="E8" s="35">
        <f t="shared" si="0"/>
        <v>292.6</v>
      </c>
      <c r="F8" s="6">
        <v>41</v>
      </c>
      <c r="G8" s="5">
        <f t="shared" si="1"/>
        <v>35.68292682926829</v>
      </c>
      <c r="I8" s="28"/>
    </row>
    <row r="9" spans="1:9" ht="12.75">
      <c r="A9" s="6" t="s">
        <v>4</v>
      </c>
      <c r="B9" s="3">
        <v>1</v>
      </c>
      <c r="C9" s="90">
        <v>593</v>
      </c>
      <c r="D9" s="6">
        <v>2</v>
      </c>
      <c r="E9" s="35">
        <f t="shared" si="0"/>
        <v>296.5</v>
      </c>
      <c r="F9" s="6">
        <v>21</v>
      </c>
      <c r="G9" s="5">
        <f t="shared" si="1"/>
        <v>28.238095238095237</v>
      </c>
      <c r="I9" s="28"/>
    </row>
    <row r="10" spans="1:9" ht="12.75">
      <c r="A10" s="6" t="s">
        <v>54</v>
      </c>
      <c r="B10" s="45" t="s">
        <v>28</v>
      </c>
      <c r="C10" s="90">
        <v>121</v>
      </c>
      <c r="D10" s="6">
        <v>1</v>
      </c>
      <c r="E10" s="35">
        <f t="shared" si="0"/>
        <v>121</v>
      </c>
      <c r="F10" s="6">
        <v>4</v>
      </c>
      <c r="G10" s="5">
        <f t="shared" si="1"/>
        <v>30.25</v>
      </c>
      <c r="I10" s="28"/>
    </row>
    <row r="11" spans="1:9" ht="12.75">
      <c r="A11" s="6" t="s">
        <v>5</v>
      </c>
      <c r="B11" s="45">
        <v>1</v>
      </c>
      <c r="C11" s="90">
        <v>740</v>
      </c>
      <c r="D11" s="6">
        <v>4</v>
      </c>
      <c r="E11" s="35">
        <f t="shared" si="0"/>
        <v>185</v>
      </c>
      <c r="F11" s="6">
        <v>17</v>
      </c>
      <c r="G11" s="5">
        <f t="shared" si="1"/>
        <v>43.529411764705884</v>
      </c>
      <c r="I11" s="28"/>
    </row>
    <row r="12" spans="1:9" ht="12.75">
      <c r="A12" s="6" t="s">
        <v>6</v>
      </c>
      <c r="B12" s="45">
        <v>1</v>
      </c>
      <c r="C12" s="90">
        <v>1142</v>
      </c>
      <c r="D12" s="6">
        <v>6</v>
      </c>
      <c r="E12" s="35">
        <f t="shared" si="0"/>
        <v>190.33333333333334</v>
      </c>
      <c r="F12" s="6">
        <v>33</v>
      </c>
      <c r="G12" s="5">
        <f t="shared" si="1"/>
        <v>34.60606060606061</v>
      </c>
      <c r="I12" s="28"/>
    </row>
    <row r="13" spans="1:9" ht="12.75">
      <c r="A13" s="6" t="s">
        <v>29</v>
      </c>
      <c r="B13" s="45">
        <v>1</v>
      </c>
      <c r="C13" s="90">
        <v>228</v>
      </c>
      <c r="D13" s="6">
        <v>1</v>
      </c>
      <c r="E13" s="35">
        <f t="shared" si="0"/>
        <v>228</v>
      </c>
      <c r="F13" s="6">
        <v>8</v>
      </c>
      <c r="G13" s="5">
        <f t="shared" si="1"/>
        <v>28.5</v>
      </c>
      <c r="I13" s="28"/>
    </row>
    <row r="14" spans="1:9" ht="12.75">
      <c r="A14" s="6" t="s">
        <v>7</v>
      </c>
      <c r="B14" s="45">
        <v>1</v>
      </c>
      <c r="C14" s="90">
        <v>918</v>
      </c>
      <c r="D14" s="6">
        <v>8</v>
      </c>
      <c r="E14" s="35">
        <f t="shared" si="0"/>
        <v>114.75</v>
      </c>
      <c r="F14" s="6">
        <v>35</v>
      </c>
      <c r="G14" s="5">
        <f t="shared" si="1"/>
        <v>26.228571428571428</v>
      </c>
      <c r="I14" s="28"/>
    </row>
    <row r="15" spans="1:9" ht="12.75">
      <c r="A15" s="6" t="s">
        <v>8</v>
      </c>
      <c r="B15" s="45">
        <v>1</v>
      </c>
      <c r="C15" s="90">
        <v>184</v>
      </c>
      <c r="D15" s="6">
        <v>1</v>
      </c>
      <c r="E15" s="35">
        <f t="shared" si="0"/>
        <v>184</v>
      </c>
      <c r="F15" s="6">
        <v>9</v>
      </c>
      <c r="G15" s="5">
        <f t="shared" si="1"/>
        <v>20.444444444444443</v>
      </c>
      <c r="I15" s="28"/>
    </row>
    <row r="16" spans="1:9" ht="12.75">
      <c r="A16" s="6" t="s">
        <v>23</v>
      </c>
      <c r="B16" s="45">
        <v>1</v>
      </c>
      <c r="C16" s="90">
        <v>2196</v>
      </c>
      <c r="D16" s="6">
        <v>25</v>
      </c>
      <c r="E16" s="35">
        <f t="shared" si="0"/>
        <v>87.84</v>
      </c>
      <c r="F16" s="6">
        <v>81</v>
      </c>
      <c r="G16" s="5">
        <f t="shared" si="1"/>
        <v>27.11111111111111</v>
      </c>
      <c r="I16" s="28"/>
    </row>
    <row r="17" spans="1:9" ht="12.75">
      <c r="A17" s="6" t="s">
        <v>55</v>
      </c>
      <c r="B17" s="45" t="s">
        <v>28</v>
      </c>
      <c r="C17" s="90">
        <v>44</v>
      </c>
      <c r="D17" s="6">
        <v>1</v>
      </c>
      <c r="E17" s="35">
        <f t="shared" si="0"/>
        <v>44</v>
      </c>
      <c r="F17" s="6">
        <v>2</v>
      </c>
      <c r="G17" s="5">
        <f t="shared" si="1"/>
        <v>22</v>
      </c>
      <c r="I17" s="28"/>
    </row>
    <row r="18" spans="1:9" s="1" customFormat="1" ht="12.75">
      <c r="A18" s="6" t="s">
        <v>13</v>
      </c>
      <c r="B18" s="38">
        <v>1</v>
      </c>
      <c r="C18" s="90">
        <v>282</v>
      </c>
      <c r="D18" s="6">
        <v>2</v>
      </c>
      <c r="E18" s="35">
        <f t="shared" si="0"/>
        <v>141</v>
      </c>
      <c r="F18" s="6">
        <v>9</v>
      </c>
      <c r="G18" s="5">
        <f t="shared" si="1"/>
        <v>31.333333333333332</v>
      </c>
      <c r="I18" s="28"/>
    </row>
    <row r="19" spans="1:9" ht="12.75">
      <c r="A19" s="6" t="s">
        <v>24</v>
      </c>
      <c r="B19" s="45">
        <v>1</v>
      </c>
      <c r="C19" s="90">
        <v>43</v>
      </c>
      <c r="D19" s="6">
        <v>1</v>
      </c>
      <c r="E19" s="35">
        <f>+C19/D19</f>
        <v>43</v>
      </c>
      <c r="F19" s="6">
        <v>1</v>
      </c>
      <c r="G19" s="5">
        <f>+C19/F19</f>
        <v>43</v>
      </c>
      <c r="I19" s="28"/>
    </row>
    <row r="20" spans="1:9" s="1" customFormat="1" ht="12.75">
      <c r="A20" s="6" t="s">
        <v>14</v>
      </c>
      <c r="B20" s="38">
        <v>1</v>
      </c>
      <c r="C20" s="90">
        <v>620</v>
      </c>
      <c r="D20" s="6">
        <v>4</v>
      </c>
      <c r="E20" s="35">
        <f t="shared" si="0"/>
        <v>155</v>
      </c>
      <c r="F20" s="6">
        <v>27</v>
      </c>
      <c r="G20" s="5">
        <f t="shared" si="1"/>
        <v>22.962962962962962</v>
      </c>
      <c r="I20" s="28"/>
    </row>
    <row r="21" spans="1:9" ht="12.75">
      <c r="A21" s="6" t="s">
        <v>9</v>
      </c>
      <c r="B21" s="45">
        <v>2</v>
      </c>
      <c r="C21" s="90">
        <v>8951</v>
      </c>
      <c r="D21" s="6">
        <v>25</v>
      </c>
      <c r="E21" s="35">
        <f t="shared" si="0"/>
        <v>358.04</v>
      </c>
      <c r="F21" s="6">
        <v>235</v>
      </c>
      <c r="G21" s="5">
        <f t="shared" si="1"/>
        <v>38.08936170212766</v>
      </c>
      <c r="I21" s="28"/>
    </row>
    <row r="22" spans="1:9" ht="12.75">
      <c r="A22" s="6" t="s">
        <v>25</v>
      </c>
      <c r="B22" s="45">
        <v>1</v>
      </c>
      <c r="C22" s="90">
        <v>511</v>
      </c>
      <c r="D22" s="6">
        <v>13</v>
      </c>
      <c r="E22" s="35">
        <f t="shared" si="0"/>
        <v>39.30769230769231</v>
      </c>
      <c r="F22" s="6">
        <v>22</v>
      </c>
      <c r="G22" s="5">
        <f t="shared" si="1"/>
        <v>23.227272727272727</v>
      </c>
      <c r="I22" s="28"/>
    </row>
    <row r="23" spans="1:9" ht="12.75">
      <c r="A23" s="6" t="s">
        <v>26</v>
      </c>
      <c r="B23" s="45">
        <v>1</v>
      </c>
      <c r="C23" s="90">
        <v>11</v>
      </c>
      <c r="D23" s="6">
        <v>1</v>
      </c>
      <c r="E23" s="35">
        <f t="shared" si="0"/>
        <v>11</v>
      </c>
      <c r="F23" s="6">
        <v>4</v>
      </c>
      <c r="G23" s="5">
        <f t="shared" si="1"/>
        <v>2.75</v>
      </c>
      <c r="I23" s="28"/>
    </row>
    <row r="24" spans="1:9" ht="12.75">
      <c r="A24" s="6" t="s">
        <v>10</v>
      </c>
      <c r="B24" s="45">
        <v>1</v>
      </c>
      <c r="C24" s="90">
        <v>1000</v>
      </c>
      <c r="D24" s="6">
        <v>3</v>
      </c>
      <c r="E24" s="35">
        <f t="shared" si="0"/>
        <v>333.3333333333333</v>
      </c>
      <c r="F24" s="6">
        <v>27</v>
      </c>
      <c r="G24" s="5">
        <f t="shared" si="1"/>
        <v>37.03703703703704</v>
      </c>
      <c r="I24" s="28"/>
    </row>
    <row r="25" spans="1:9" ht="12.75">
      <c r="A25" s="6" t="s">
        <v>56</v>
      </c>
      <c r="B25" s="45" t="s">
        <v>28</v>
      </c>
      <c r="C25" s="90">
        <v>339</v>
      </c>
      <c r="D25" s="6">
        <v>2</v>
      </c>
      <c r="E25" s="35">
        <f t="shared" si="0"/>
        <v>169.5</v>
      </c>
      <c r="F25" s="6">
        <v>11</v>
      </c>
      <c r="G25" s="5">
        <f t="shared" si="1"/>
        <v>30.818181818181817</v>
      </c>
      <c r="I25" s="28"/>
    </row>
    <row r="26" spans="1:9" ht="12.75">
      <c r="A26" s="6" t="s">
        <v>11</v>
      </c>
      <c r="B26" s="45">
        <v>1</v>
      </c>
      <c r="C26" s="90">
        <v>499</v>
      </c>
      <c r="D26" s="6">
        <v>4</v>
      </c>
      <c r="E26" s="35">
        <f t="shared" si="0"/>
        <v>124.75</v>
      </c>
      <c r="F26" s="6">
        <v>21</v>
      </c>
      <c r="G26" s="5">
        <f t="shared" si="1"/>
        <v>23.761904761904763</v>
      </c>
      <c r="I26" s="28"/>
    </row>
    <row r="27" spans="1:9" ht="14.25">
      <c r="A27" s="6" t="s">
        <v>58</v>
      </c>
      <c r="B27" s="38" t="s">
        <v>38</v>
      </c>
      <c r="C27" s="6">
        <v>525</v>
      </c>
      <c r="D27" s="6">
        <v>3</v>
      </c>
      <c r="E27" s="35">
        <f t="shared" si="0"/>
        <v>175</v>
      </c>
      <c r="F27" s="6">
        <v>12</v>
      </c>
      <c r="G27" s="5">
        <f t="shared" si="1"/>
        <v>43.75</v>
      </c>
      <c r="I27" s="28"/>
    </row>
    <row r="28" spans="1:9" ht="12.75">
      <c r="A28" s="6" t="s">
        <v>57</v>
      </c>
      <c r="B28" s="45" t="s">
        <v>28</v>
      </c>
      <c r="C28" s="6">
        <v>99</v>
      </c>
      <c r="D28" s="6">
        <v>1</v>
      </c>
      <c r="E28" s="35">
        <f t="shared" si="0"/>
        <v>99</v>
      </c>
      <c r="F28" s="6">
        <v>2</v>
      </c>
      <c r="G28" s="5">
        <f t="shared" si="1"/>
        <v>49.5</v>
      </c>
      <c r="I28" s="28"/>
    </row>
    <row r="29" spans="1:9" ht="12.75">
      <c r="A29" s="25" t="s">
        <v>22</v>
      </c>
      <c r="B29" s="8">
        <f>SUM(B4:B28)</f>
        <v>21</v>
      </c>
      <c r="C29" s="71">
        <v>23862</v>
      </c>
      <c r="D29" s="9">
        <v>155</v>
      </c>
      <c r="E29" s="36">
        <f t="shared" si="0"/>
        <v>153.94838709677418</v>
      </c>
      <c r="F29" s="10">
        <v>754</v>
      </c>
      <c r="G29" s="20">
        <f t="shared" si="1"/>
        <v>31.647214854111407</v>
      </c>
      <c r="I29" s="28"/>
    </row>
    <row r="30" spans="1:7" ht="12.75">
      <c r="A30" s="11"/>
      <c r="B30" s="12"/>
      <c r="C30" s="13"/>
      <c r="D30" s="13"/>
      <c r="E30" s="12"/>
      <c r="F30" s="12"/>
      <c r="G30" s="14"/>
    </row>
    <row r="31" spans="1:9" ht="12.75">
      <c r="A31" s="6" t="s">
        <v>1</v>
      </c>
      <c r="B31" s="3">
        <v>2</v>
      </c>
      <c r="C31" s="90">
        <v>55</v>
      </c>
      <c r="D31" s="7">
        <v>1</v>
      </c>
      <c r="E31" s="4">
        <f>+C31/D31</f>
        <v>55</v>
      </c>
      <c r="F31" s="37">
        <v>4</v>
      </c>
      <c r="G31" s="4">
        <f>+C31/F31</f>
        <v>13.75</v>
      </c>
      <c r="I31" s="28"/>
    </row>
    <row r="32" spans="1:9" ht="12.75">
      <c r="A32" s="6" t="s">
        <v>3</v>
      </c>
      <c r="B32" s="3">
        <v>4</v>
      </c>
      <c r="C32" s="90">
        <v>163</v>
      </c>
      <c r="D32" s="7">
        <v>1</v>
      </c>
      <c r="E32" s="4">
        <f aca="true" t="shared" si="2" ref="E32:E39">+C32/D32</f>
        <v>163</v>
      </c>
      <c r="F32" s="37">
        <v>12</v>
      </c>
      <c r="G32" s="4">
        <f aca="true" t="shared" si="3" ref="G32:G39">+C32/F32</f>
        <v>13.583333333333334</v>
      </c>
      <c r="I32" s="28"/>
    </row>
    <row r="33" spans="1:9" ht="12.75">
      <c r="A33" s="6" t="s">
        <v>6</v>
      </c>
      <c r="B33" s="3">
        <v>1</v>
      </c>
      <c r="C33" s="90">
        <v>10</v>
      </c>
      <c r="D33" s="7">
        <v>1</v>
      </c>
      <c r="E33" s="4">
        <f t="shared" si="2"/>
        <v>10</v>
      </c>
      <c r="F33" s="37">
        <v>2</v>
      </c>
      <c r="G33" s="4">
        <f t="shared" si="3"/>
        <v>5</v>
      </c>
      <c r="I33" s="28"/>
    </row>
    <row r="34" spans="1:9" ht="12.75">
      <c r="A34" s="6" t="s">
        <v>7</v>
      </c>
      <c r="B34" s="3">
        <v>2</v>
      </c>
      <c r="C34" s="90">
        <v>105</v>
      </c>
      <c r="D34" s="7">
        <v>1</v>
      </c>
      <c r="E34" s="4">
        <f t="shared" si="2"/>
        <v>105</v>
      </c>
      <c r="F34" s="37">
        <v>6</v>
      </c>
      <c r="G34" s="4">
        <f t="shared" si="3"/>
        <v>17.5</v>
      </c>
      <c r="I34" s="28"/>
    </row>
    <row r="35" spans="1:9" ht="12.75">
      <c r="A35" s="6" t="s">
        <v>23</v>
      </c>
      <c r="B35" s="3">
        <v>1</v>
      </c>
      <c r="C35" s="90">
        <v>26</v>
      </c>
      <c r="D35" s="7">
        <v>1</v>
      </c>
      <c r="E35" s="4">
        <f t="shared" si="2"/>
        <v>26</v>
      </c>
      <c r="F35" s="38">
        <v>1</v>
      </c>
      <c r="G35" s="4">
        <f t="shared" si="3"/>
        <v>26</v>
      </c>
      <c r="I35" s="28"/>
    </row>
    <row r="36" spans="1:9" ht="12.75">
      <c r="A36" s="6" t="s">
        <v>9</v>
      </c>
      <c r="B36" s="3">
        <v>19</v>
      </c>
      <c r="C36" s="90">
        <v>736</v>
      </c>
      <c r="D36" s="7">
        <v>3</v>
      </c>
      <c r="E36" s="4">
        <f t="shared" si="2"/>
        <v>245.33333333333334</v>
      </c>
      <c r="F36" s="37">
        <v>61</v>
      </c>
      <c r="G36" s="4">
        <f t="shared" si="3"/>
        <v>12.065573770491802</v>
      </c>
      <c r="I36" s="28"/>
    </row>
    <row r="37" spans="1:9" ht="12.75">
      <c r="A37" s="6" t="s">
        <v>10</v>
      </c>
      <c r="B37" s="3">
        <v>2</v>
      </c>
      <c r="C37" s="90">
        <v>89</v>
      </c>
      <c r="D37" s="7">
        <v>1</v>
      </c>
      <c r="E37" s="4">
        <f t="shared" si="2"/>
        <v>89</v>
      </c>
      <c r="F37" s="37">
        <v>6</v>
      </c>
      <c r="G37" s="4">
        <f t="shared" si="3"/>
        <v>14.833333333333334</v>
      </c>
      <c r="I37" s="28"/>
    </row>
    <row r="38" spans="1:9" ht="12.75">
      <c r="A38" s="6" t="s">
        <v>11</v>
      </c>
      <c r="B38" s="29">
        <v>1</v>
      </c>
      <c r="C38" s="90">
        <v>31</v>
      </c>
      <c r="D38" s="39">
        <v>1</v>
      </c>
      <c r="E38" s="4">
        <f t="shared" si="2"/>
        <v>31</v>
      </c>
      <c r="F38" s="37">
        <v>2</v>
      </c>
      <c r="G38" s="4">
        <f t="shared" si="3"/>
        <v>15.5</v>
      </c>
      <c r="I38" s="28"/>
    </row>
    <row r="39" spans="1:9" ht="12.75">
      <c r="A39" s="26" t="s">
        <v>41</v>
      </c>
      <c r="B39" s="15">
        <v>32</v>
      </c>
      <c r="C39" s="87">
        <v>1215</v>
      </c>
      <c r="D39" s="40">
        <v>10</v>
      </c>
      <c r="E39" s="19">
        <f t="shared" si="2"/>
        <v>121.5</v>
      </c>
      <c r="F39" s="30">
        <f>SUM(F31:F38)</f>
        <v>94</v>
      </c>
      <c r="G39" s="19">
        <f t="shared" si="3"/>
        <v>12.925531914893616</v>
      </c>
      <c r="I39" s="28"/>
    </row>
    <row r="40" spans="1:9" ht="12.75">
      <c r="A40" s="16"/>
      <c r="B40" s="21"/>
      <c r="C40" s="22"/>
      <c r="D40" s="22"/>
      <c r="E40" s="21"/>
      <c r="F40" s="21"/>
      <c r="G40" s="23"/>
      <c r="I40" s="28"/>
    </row>
    <row r="41" spans="1:7" ht="12.75">
      <c r="A41" s="31"/>
      <c r="B41" s="32"/>
      <c r="C41" s="33"/>
      <c r="D41" s="33"/>
      <c r="E41" s="32"/>
      <c r="F41" s="32"/>
      <c r="G41" s="32"/>
    </row>
    <row r="42" spans="1:8" s="1" customFormat="1" ht="12.75">
      <c r="A42" s="34" t="s">
        <v>27</v>
      </c>
      <c r="B42" s="41">
        <v>53</v>
      </c>
      <c r="C42" s="72">
        <v>25077</v>
      </c>
      <c r="D42" s="42">
        <v>165</v>
      </c>
      <c r="E42" s="43">
        <f>C42/D42</f>
        <v>151.98181818181817</v>
      </c>
      <c r="F42" s="44">
        <v>848</v>
      </c>
      <c r="G42" s="43">
        <f>C42/F42</f>
        <v>29.57193396226415</v>
      </c>
      <c r="H42" s="68"/>
    </row>
    <row r="43" spans="1:9" ht="12.75">
      <c r="A43" s="27" t="s">
        <v>44</v>
      </c>
      <c r="I43" s="28"/>
    </row>
    <row r="46" spans="3:8" ht="12.75">
      <c r="C46" s="18"/>
      <c r="D46" s="76"/>
      <c r="E46" s="77"/>
      <c r="F46" s="78"/>
      <c r="G46" s="79"/>
      <c r="H46" s="78"/>
    </row>
    <row r="47" spans="3:8" ht="12.75">
      <c r="C47" s="18"/>
      <c r="D47" s="76"/>
      <c r="E47" s="77"/>
      <c r="F47" s="78"/>
      <c r="G47" s="79"/>
      <c r="H47" s="78"/>
    </row>
    <row r="48" spans="3:8" ht="12.75">
      <c r="C48" s="18"/>
      <c r="D48" s="76"/>
      <c r="E48" s="77"/>
      <c r="F48" s="78"/>
      <c r="G48" s="79"/>
      <c r="H48" s="78"/>
    </row>
    <row r="49" spans="3:8" ht="12.75">
      <c r="C49" s="18"/>
      <c r="D49" s="76"/>
      <c r="E49" s="77"/>
      <c r="F49" s="78"/>
      <c r="G49" s="79"/>
      <c r="H49" s="78"/>
    </row>
    <row r="50" spans="3:8" ht="12.75">
      <c r="C50" s="18"/>
      <c r="D50" s="76"/>
      <c r="E50" s="77"/>
      <c r="F50" s="78"/>
      <c r="G50" s="31"/>
      <c r="H50" s="78"/>
    </row>
    <row r="51" spans="1:8" ht="12.75">
      <c r="A51" s="18"/>
      <c r="C51" s="18"/>
      <c r="D51" s="76"/>
      <c r="E51" s="77"/>
      <c r="F51" s="78"/>
      <c r="G51" s="79"/>
      <c r="H51" s="78"/>
    </row>
    <row r="52" spans="3:8" ht="12.75">
      <c r="C52" s="18"/>
      <c r="D52" s="76"/>
      <c r="E52" s="77"/>
      <c r="F52" s="78"/>
      <c r="G52" s="79"/>
      <c r="H52" s="78"/>
    </row>
    <row r="53" spans="1:8" ht="12.75">
      <c r="A53" s="18"/>
      <c r="B53" s="18"/>
      <c r="C53" s="18"/>
      <c r="D53" s="76"/>
      <c r="E53" s="77"/>
      <c r="F53" s="78"/>
      <c r="G53" s="79"/>
      <c r="H53" s="78"/>
    </row>
    <row r="54" spans="3:8" ht="12.75">
      <c r="C54" s="80"/>
      <c r="D54" s="81"/>
      <c r="E54" s="81"/>
      <c r="F54" s="82"/>
      <c r="G54" s="83"/>
      <c r="H54" s="82"/>
    </row>
  </sheetData>
  <sheetProtection/>
  <mergeCells count="1">
    <mergeCell ref="A1:J2"/>
  </mergeCells>
  <printOptions/>
  <pageMargins left="0.7" right="0.7" top="0.75" bottom="0.75" header="0.3" footer="0.3"/>
  <pageSetup fitToHeight="0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7">
      <selection activeCell="A44" sqref="A44"/>
    </sheetView>
  </sheetViews>
  <sheetFormatPr defaultColWidth="9.140625" defaultRowHeight="15"/>
  <cols>
    <col min="1" max="1" width="30.421875" style="2" customWidth="1"/>
    <col min="2" max="2" width="10.140625" style="2" customWidth="1"/>
    <col min="3" max="3" width="11.57421875" style="2" customWidth="1"/>
    <col min="4" max="4" width="11.421875" style="2" customWidth="1"/>
    <col min="5" max="5" width="11.8515625" style="2" customWidth="1"/>
    <col min="6" max="6" width="11.57421875" style="2" customWidth="1"/>
    <col min="7" max="7" width="16.7109375" style="2" customWidth="1"/>
    <col min="8" max="8" width="15.00390625" style="17" customWidth="1"/>
    <col min="9" max="16384" width="9.140625" style="2" customWidth="1"/>
  </cols>
  <sheetData>
    <row r="1" ht="15">
      <c r="A1" s="46" t="s">
        <v>46</v>
      </c>
    </row>
    <row r="2" ht="15">
      <c r="A2" s="46"/>
    </row>
    <row r="3" spans="1:8" ht="18" customHeight="1">
      <c r="A3" s="98" t="s">
        <v>15</v>
      </c>
      <c r="B3" s="100" t="s">
        <v>30</v>
      </c>
      <c r="C3" s="101" t="s">
        <v>31</v>
      </c>
      <c r="D3" s="101"/>
      <c r="E3" s="101"/>
      <c r="F3" s="102" t="s">
        <v>32</v>
      </c>
      <c r="G3" s="102"/>
      <c r="H3" s="103" t="s">
        <v>33</v>
      </c>
    </row>
    <row r="4" spans="1:8" ht="17.25" customHeight="1">
      <c r="A4" s="99"/>
      <c r="B4" s="101"/>
      <c r="C4" s="47" t="s">
        <v>34</v>
      </c>
      <c r="D4" s="47" t="s">
        <v>35</v>
      </c>
      <c r="E4" s="47" t="s">
        <v>36</v>
      </c>
      <c r="F4" s="48" t="s">
        <v>34</v>
      </c>
      <c r="G4" s="48" t="s">
        <v>37</v>
      </c>
      <c r="H4" s="104"/>
    </row>
    <row r="5" spans="1:9" ht="12.75" customHeight="1">
      <c r="A5" s="49" t="s">
        <v>49</v>
      </c>
      <c r="B5" s="50">
        <v>1</v>
      </c>
      <c r="C5" s="90">
        <f>D5+E5</f>
        <v>87</v>
      </c>
      <c r="D5" s="90">
        <v>54</v>
      </c>
      <c r="E5" s="90">
        <v>33</v>
      </c>
      <c r="F5" s="52">
        <v>6</v>
      </c>
      <c r="G5" s="52">
        <v>6</v>
      </c>
      <c r="H5" s="4">
        <f aca="true" t="shared" si="0" ref="H5:H10">+C5/G5</f>
        <v>14.5</v>
      </c>
      <c r="I5" s="53"/>
    </row>
    <row r="6" spans="1:8" ht="12.75" customHeight="1">
      <c r="A6" s="49" t="s">
        <v>1</v>
      </c>
      <c r="B6" s="50">
        <v>1</v>
      </c>
      <c r="C6" s="90">
        <v>1437</v>
      </c>
      <c r="D6" s="90">
        <v>741</v>
      </c>
      <c r="E6" s="92">
        <v>696</v>
      </c>
      <c r="F6" s="85">
        <v>207</v>
      </c>
      <c r="G6" s="90">
        <v>88</v>
      </c>
      <c r="H6" s="4">
        <f t="shared" si="0"/>
        <v>16.329545454545453</v>
      </c>
    </row>
    <row r="7" spans="1:8" ht="12.75" customHeight="1">
      <c r="A7" s="49" t="s">
        <v>12</v>
      </c>
      <c r="B7" s="50">
        <v>1</v>
      </c>
      <c r="C7" s="90">
        <f>D7+E7</f>
        <v>780</v>
      </c>
      <c r="D7" s="90">
        <v>411</v>
      </c>
      <c r="E7" s="90">
        <v>369</v>
      </c>
      <c r="F7" s="85">
        <v>81</v>
      </c>
      <c r="G7" s="90">
        <v>42</v>
      </c>
      <c r="H7" s="4">
        <f t="shared" si="0"/>
        <v>18.571428571428573</v>
      </c>
    </row>
    <row r="8" spans="1:8" s="1" customFormat="1" ht="12.75" customHeight="1">
      <c r="A8" s="49" t="s">
        <v>2</v>
      </c>
      <c r="B8" s="7">
        <v>1</v>
      </c>
      <c r="C8" s="90">
        <f>D8+E8</f>
        <v>1049</v>
      </c>
      <c r="D8" s="90">
        <v>533</v>
      </c>
      <c r="E8" s="90">
        <v>516</v>
      </c>
      <c r="F8" s="1">
        <v>180</v>
      </c>
      <c r="G8" s="90">
        <v>82</v>
      </c>
      <c r="H8" s="4">
        <f t="shared" si="0"/>
        <v>12.792682926829269</v>
      </c>
    </row>
    <row r="9" spans="1:8" s="1" customFormat="1" ht="12.75" customHeight="1">
      <c r="A9" s="49" t="s">
        <v>3</v>
      </c>
      <c r="B9" s="7">
        <v>1</v>
      </c>
      <c r="C9" s="90">
        <f aca="true" t="shared" si="1" ref="C9:C28">D9+E9</f>
        <v>1463</v>
      </c>
      <c r="D9" s="90">
        <v>723</v>
      </c>
      <c r="E9" s="90">
        <v>740</v>
      </c>
      <c r="F9" s="85">
        <v>151</v>
      </c>
      <c r="G9" s="90">
        <v>66</v>
      </c>
      <c r="H9" s="4">
        <f t="shared" si="0"/>
        <v>22.166666666666668</v>
      </c>
    </row>
    <row r="10" spans="1:8" s="1" customFormat="1" ht="12.75" customHeight="1">
      <c r="A10" s="49" t="s">
        <v>4</v>
      </c>
      <c r="B10" s="7">
        <v>1</v>
      </c>
      <c r="C10" s="90">
        <f t="shared" si="1"/>
        <v>593</v>
      </c>
      <c r="D10" s="90">
        <v>289</v>
      </c>
      <c r="E10" s="90">
        <v>304</v>
      </c>
      <c r="F10" s="85">
        <v>76</v>
      </c>
      <c r="G10" s="90">
        <v>44</v>
      </c>
      <c r="H10" s="4">
        <f t="shared" si="0"/>
        <v>13.477272727272727</v>
      </c>
    </row>
    <row r="11" spans="1:8" s="1" customFormat="1" ht="12.75" customHeight="1">
      <c r="A11" s="49" t="s">
        <v>48</v>
      </c>
      <c r="B11" s="54" t="s">
        <v>28</v>
      </c>
      <c r="C11" s="90">
        <f t="shared" si="1"/>
        <v>121</v>
      </c>
      <c r="D11" s="7">
        <v>62</v>
      </c>
      <c r="E11" s="7">
        <v>59</v>
      </c>
      <c r="F11" s="52" t="s">
        <v>38</v>
      </c>
      <c r="G11" s="52" t="s">
        <v>38</v>
      </c>
      <c r="H11" s="4" t="s">
        <v>28</v>
      </c>
    </row>
    <row r="12" spans="1:8" s="1" customFormat="1" ht="12.75" customHeight="1">
      <c r="A12" s="49" t="s">
        <v>5</v>
      </c>
      <c r="B12" s="54">
        <v>1</v>
      </c>
      <c r="C12" s="90">
        <f t="shared" si="1"/>
        <v>740</v>
      </c>
      <c r="D12" s="90">
        <v>405</v>
      </c>
      <c r="E12" s="90">
        <v>335</v>
      </c>
      <c r="F12" s="90">
        <v>88</v>
      </c>
      <c r="G12" s="90">
        <v>38</v>
      </c>
      <c r="H12" s="4">
        <f aca="true" t="shared" si="2" ref="H12:H30">C12/G12</f>
        <v>19.473684210526315</v>
      </c>
    </row>
    <row r="13" spans="1:8" s="1" customFormat="1" ht="12.75" customHeight="1">
      <c r="A13" s="49" t="s">
        <v>6</v>
      </c>
      <c r="B13" s="54">
        <v>1</v>
      </c>
      <c r="C13" s="90">
        <f t="shared" si="1"/>
        <v>1142</v>
      </c>
      <c r="D13" s="90">
        <v>595</v>
      </c>
      <c r="E13" s="90">
        <v>547</v>
      </c>
      <c r="F13" s="91">
        <v>132</v>
      </c>
      <c r="G13" s="90">
        <v>59</v>
      </c>
      <c r="H13" s="4">
        <f t="shared" si="2"/>
        <v>19.35593220338983</v>
      </c>
    </row>
    <row r="14" spans="1:8" s="1" customFormat="1" ht="12.75" customHeight="1">
      <c r="A14" s="49" t="s">
        <v>29</v>
      </c>
      <c r="B14" s="54">
        <v>1</v>
      </c>
      <c r="C14" s="90">
        <f t="shared" si="1"/>
        <v>228</v>
      </c>
      <c r="D14" s="90">
        <v>116</v>
      </c>
      <c r="E14" s="90">
        <v>112</v>
      </c>
      <c r="F14" s="91">
        <v>31</v>
      </c>
      <c r="G14" s="90">
        <v>14</v>
      </c>
      <c r="H14" s="4">
        <f t="shared" si="2"/>
        <v>16.285714285714285</v>
      </c>
    </row>
    <row r="15" spans="1:8" s="1" customFormat="1" ht="12.75" customHeight="1">
      <c r="A15" s="49" t="s">
        <v>7</v>
      </c>
      <c r="B15" s="54">
        <v>1</v>
      </c>
      <c r="C15" s="90">
        <f t="shared" si="1"/>
        <v>918</v>
      </c>
      <c r="D15" s="90">
        <v>478</v>
      </c>
      <c r="E15" s="90">
        <v>440</v>
      </c>
      <c r="F15" s="91">
        <v>118</v>
      </c>
      <c r="G15" s="90">
        <v>60</v>
      </c>
      <c r="H15" s="4">
        <f t="shared" si="2"/>
        <v>15.3</v>
      </c>
    </row>
    <row r="16" spans="1:8" s="1" customFormat="1" ht="12.75" customHeight="1">
      <c r="A16" s="49" t="s">
        <v>8</v>
      </c>
      <c r="B16" s="54">
        <v>1</v>
      </c>
      <c r="C16" s="90">
        <f t="shared" si="1"/>
        <v>184</v>
      </c>
      <c r="D16" s="90">
        <v>104</v>
      </c>
      <c r="E16" s="90">
        <v>80</v>
      </c>
      <c r="F16" s="91">
        <v>27</v>
      </c>
      <c r="G16" s="90">
        <v>12</v>
      </c>
      <c r="H16" s="4">
        <f t="shared" si="2"/>
        <v>15.333333333333334</v>
      </c>
    </row>
    <row r="17" spans="1:8" s="1" customFormat="1" ht="12.75" customHeight="1">
      <c r="A17" s="49" t="s">
        <v>23</v>
      </c>
      <c r="B17" s="54">
        <v>1</v>
      </c>
      <c r="C17" s="90">
        <f t="shared" si="1"/>
        <v>2196</v>
      </c>
      <c r="D17" s="90">
        <v>1137</v>
      </c>
      <c r="E17" s="90">
        <v>1059</v>
      </c>
      <c r="F17" s="91">
        <v>314</v>
      </c>
      <c r="G17" s="90">
        <v>175</v>
      </c>
      <c r="H17" s="4">
        <f t="shared" si="2"/>
        <v>12.548571428571428</v>
      </c>
    </row>
    <row r="18" spans="1:8" s="1" customFormat="1" ht="12.75" customHeight="1">
      <c r="A18" s="49" t="s">
        <v>42</v>
      </c>
      <c r="B18" s="54" t="s">
        <v>28</v>
      </c>
      <c r="C18" s="90">
        <f t="shared" si="1"/>
        <v>44</v>
      </c>
      <c r="D18" s="7">
        <v>21</v>
      </c>
      <c r="E18" s="7">
        <v>23</v>
      </c>
      <c r="F18" s="52" t="s">
        <v>38</v>
      </c>
      <c r="G18" s="52" t="s">
        <v>38</v>
      </c>
      <c r="H18" s="4" t="s">
        <v>28</v>
      </c>
    </row>
    <row r="19" spans="1:8" s="1" customFormat="1" ht="12.75" customHeight="1">
      <c r="A19" s="49" t="s">
        <v>13</v>
      </c>
      <c r="B19" s="7">
        <v>1</v>
      </c>
      <c r="C19" s="90">
        <f t="shared" si="1"/>
        <v>282</v>
      </c>
      <c r="D19" s="51">
        <v>148</v>
      </c>
      <c r="E19" s="51">
        <v>134</v>
      </c>
      <c r="F19" s="52">
        <v>48</v>
      </c>
      <c r="G19" s="52">
        <v>20</v>
      </c>
      <c r="H19" s="4">
        <f t="shared" si="2"/>
        <v>14.1</v>
      </c>
    </row>
    <row r="20" spans="1:8" s="1" customFormat="1" ht="12.75" customHeight="1">
      <c r="A20" s="49" t="s">
        <v>50</v>
      </c>
      <c r="B20" s="7">
        <v>1</v>
      </c>
      <c r="C20" s="90">
        <f t="shared" si="1"/>
        <v>43</v>
      </c>
      <c r="D20" s="7">
        <v>20</v>
      </c>
      <c r="E20" s="51">
        <v>23</v>
      </c>
      <c r="F20" s="52">
        <v>7</v>
      </c>
      <c r="G20" s="52">
        <v>7</v>
      </c>
      <c r="H20" s="4">
        <f>C20/G20</f>
        <v>6.142857142857143</v>
      </c>
    </row>
    <row r="21" spans="1:8" s="1" customFormat="1" ht="12.75" customHeight="1">
      <c r="A21" s="49" t="s">
        <v>14</v>
      </c>
      <c r="B21" s="7">
        <v>1</v>
      </c>
      <c r="C21" s="90">
        <f t="shared" si="1"/>
        <v>620</v>
      </c>
      <c r="D21" s="90">
        <v>316</v>
      </c>
      <c r="E21" s="90">
        <v>304</v>
      </c>
      <c r="F21" s="91">
        <v>113</v>
      </c>
      <c r="G21" s="90">
        <v>56</v>
      </c>
      <c r="H21" s="4">
        <f t="shared" si="2"/>
        <v>11.071428571428571</v>
      </c>
    </row>
    <row r="22" spans="1:12" s="1" customFormat="1" ht="12.75" customHeight="1">
      <c r="A22" s="49" t="s">
        <v>9</v>
      </c>
      <c r="B22" s="50">
        <v>2</v>
      </c>
      <c r="C22" s="90">
        <f t="shared" si="1"/>
        <v>8951</v>
      </c>
      <c r="D22" s="90">
        <v>4691</v>
      </c>
      <c r="E22" s="90">
        <v>4260</v>
      </c>
      <c r="F22" s="91">
        <v>1423</v>
      </c>
      <c r="G22" s="90">
        <v>606</v>
      </c>
      <c r="H22" s="4">
        <f t="shared" si="2"/>
        <v>14.770627062706271</v>
      </c>
      <c r="J22" s="86"/>
      <c r="K22" s="86"/>
      <c r="L22" s="86"/>
    </row>
    <row r="23" spans="1:8" ht="12.75" customHeight="1">
      <c r="A23" s="49" t="s">
        <v>25</v>
      </c>
      <c r="B23" s="50">
        <v>1</v>
      </c>
      <c r="C23" s="90">
        <f t="shared" si="1"/>
        <v>511</v>
      </c>
      <c r="D23" s="90">
        <v>278</v>
      </c>
      <c r="E23" s="90">
        <v>233</v>
      </c>
      <c r="F23" s="91">
        <v>67</v>
      </c>
      <c r="G23" s="90">
        <v>31</v>
      </c>
      <c r="H23" s="4">
        <f t="shared" si="2"/>
        <v>16.483870967741936</v>
      </c>
    </row>
    <row r="24" spans="1:8" ht="12.75" customHeight="1">
      <c r="A24" s="49" t="s">
        <v>43</v>
      </c>
      <c r="B24" s="50">
        <v>1</v>
      </c>
      <c r="C24" s="90">
        <f t="shared" si="1"/>
        <v>11</v>
      </c>
      <c r="D24" s="90">
        <v>6</v>
      </c>
      <c r="E24" s="90">
        <v>5</v>
      </c>
      <c r="F24" s="91">
        <v>2</v>
      </c>
      <c r="G24" s="52">
        <v>2</v>
      </c>
      <c r="H24" s="4">
        <f t="shared" si="2"/>
        <v>5.5</v>
      </c>
    </row>
    <row r="25" spans="1:8" ht="12.75" customHeight="1">
      <c r="A25" s="49" t="s">
        <v>10</v>
      </c>
      <c r="B25" s="50">
        <v>1</v>
      </c>
      <c r="C25" s="90">
        <f t="shared" si="1"/>
        <v>1000</v>
      </c>
      <c r="D25" s="90">
        <v>529</v>
      </c>
      <c r="E25" s="90">
        <v>471</v>
      </c>
      <c r="F25" s="91">
        <v>101</v>
      </c>
      <c r="G25" s="52">
        <v>44</v>
      </c>
      <c r="H25" s="4">
        <f t="shared" si="2"/>
        <v>22.727272727272727</v>
      </c>
    </row>
    <row r="26" spans="1:8" ht="12.75" customHeight="1">
      <c r="A26" s="49" t="s">
        <v>47</v>
      </c>
      <c r="B26" s="55" t="s">
        <v>28</v>
      </c>
      <c r="C26" s="90">
        <f t="shared" si="1"/>
        <v>339</v>
      </c>
      <c r="D26" s="51">
        <v>185</v>
      </c>
      <c r="E26" s="51">
        <v>154</v>
      </c>
      <c r="F26" s="52" t="s">
        <v>28</v>
      </c>
      <c r="G26" s="52" t="s">
        <v>28</v>
      </c>
      <c r="H26" s="4" t="s">
        <v>28</v>
      </c>
    </row>
    <row r="27" spans="1:8" ht="12.75" customHeight="1">
      <c r="A27" s="49" t="s">
        <v>11</v>
      </c>
      <c r="B27" s="50">
        <v>1</v>
      </c>
      <c r="C27" s="90">
        <f t="shared" si="1"/>
        <v>499</v>
      </c>
      <c r="D27" s="90">
        <v>264</v>
      </c>
      <c r="E27" s="90">
        <v>235</v>
      </c>
      <c r="F27" s="52">
        <v>72</v>
      </c>
      <c r="G27" s="52">
        <v>39</v>
      </c>
      <c r="H27" s="4">
        <f>C27/G27</f>
        <v>12.794871794871796</v>
      </c>
    </row>
    <row r="28" spans="1:8" ht="15" customHeight="1">
      <c r="A28" s="49" t="s">
        <v>51</v>
      </c>
      <c r="B28" s="55" t="s">
        <v>28</v>
      </c>
      <c r="C28" s="6">
        <f t="shared" si="1"/>
        <v>525</v>
      </c>
      <c r="D28" s="6">
        <v>289</v>
      </c>
      <c r="E28" s="6">
        <v>236</v>
      </c>
      <c r="F28" s="38" t="s">
        <v>38</v>
      </c>
      <c r="G28" s="38" t="s">
        <v>38</v>
      </c>
      <c r="H28" s="38" t="s">
        <v>38</v>
      </c>
    </row>
    <row r="29" spans="1:8" ht="15.75" customHeight="1">
      <c r="A29" s="49" t="s">
        <v>52</v>
      </c>
      <c r="B29" s="54" t="s">
        <v>28</v>
      </c>
      <c r="C29" s="6">
        <v>99</v>
      </c>
      <c r="D29" s="7">
        <v>51</v>
      </c>
      <c r="E29" s="7">
        <v>48</v>
      </c>
      <c r="F29" s="52" t="s">
        <v>38</v>
      </c>
      <c r="G29" s="52" t="s">
        <v>38</v>
      </c>
      <c r="H29" s="4" t="s">
        <v>28</v>
      </c>
    </row>
    <row r="30" spans="1:8" ht="15.75" customHeight="1">
      <c r="A30" s="56" t="s">
        <v>22</v>
      </c>
      <c r="B30" s="57">
        <v>21</v>
      </c>
      <c r="C30" s="73">
        <f>SUM(C5:C29)</f>
        <v>23862</v>
      </c>
      <c r="D30" s="71">
        <f>SUM(D5:D29)</f>
        <v>12446</v>
      </c>
      <c r="E30" s="71">
        <f>SUM(E5:E29)</f>
        <v>11416</v>
      </c>
      <c r="F30" s="71">
        <f>+F5+F6+F7+F8+F9+F10+F12+F13+F14+F15+F16+F17+F19+F21+F20+F22+F23+F24+F25+F27</f>
        <v>3244</v>
      </c>
      <c r="G30" s="71">
        <f>SUM(G5:G29)</f>
        <v>1491</v>
      </c>
      <c r="H30" s="19">
        <f t="shared" si="2"/>
        <v>16.004024144869216</v>
      </c>
    </row>
    <row r="31" spans="1:8" ht="12.75" customHeight="1">
      <c r="A31" s="105"/>
      <c r="B31" s="106"/>
      <c r="C31" s="106"/>
      <c r="D31" s="106"/>
      <c r="E31" s="106"/>
      <c r="F31" s="106"/>
      <c r="G31" s="106"/>
      <c r="H31" s="60"/>
    </row>
    <row r="32" spans="1:8" ht="12.75" customHeight="1">
      <c r="A32" s="7" t="s">
        <v>1</v>
      </c>
      <c r="B32" s="93">
        <v>2</v>
      </c>
      <c r="C32" s="90">
        <f>D32+E32</f>
        <v>55</v>
      </c>
      <c r="D32" s="90">
        <v>27</v>
      </c>
      <c r="E32" s="90">
        <v>28</v>
      </c>
      <c r="F32" s="52">
        <v>6</v>
      </c>
      <c r="G32" s="52">
        <v>2</v>
      </c>
      <c r="H32" s="4">
        <f>C32/G32</f>
        <v>27.5</v>
      </c>
    </row>
    <row r="33" spans="1:8" ht="12.75" customHeight="1">
      <c r="A33" s="7" t="s">
        <v>3</v>
      </c>
      <c r="B33" s="93">
        <v>4</v>
      </c>
      <c r="C33" s="90">
        <f aca="true" t="shared" si="3" ref="C33:C39">D33+E33</f>
        <v>163</v>
      </c>
      <c r="D33" s="90">
        <v>92</v>
      </c>
      <c r="E33" s="90">
        <v>71</v>
      </c>
      <c r="F33" s="52">
        <v>36</v>
      </c>
      <c r="G33" s="52">
        <v>9</v>
      </c>
      <c r="H33" s="4">
        <f aca="true" t="shared" si="4" ref="H33:H40">C33/G33</f>
        <v>18.11111111111111</v>
      </c>
    </row>
    <row r="34" spans="1:8" ht="12.75" customHeight="1">
      <c r="A34" s="49" t="s">
        <v>6</v>
      </c>
      <c r="B34" s="93">
        <v>1</v>
      </c>
      <c r="C34" s="90">
        <f t="shared" si="3"/>
        <v>10</v>
      </c>
      <c r="D34" s="90">
        <v>4</v>
      </c>
      <c r="E34" s="90">
        <v>6</v>
      </c>
      <c r="F34" s="52">
        <v>3</v>
      </c>
      <c r="G34" s="52">
        <v>2</v>
      </c>
      <c r="H34" s="4">
        <f t="shared" si="4"/>
        <v>5</v>
      </c>
    </row>
    <row r="35" spans="1:8" ht="12.75" customHeight="1">
      <c r="A35" s="7" t="s">
        <v>7</v>
      </c>
      <c r="B35" s="93">
        <v>2</v>
      </c>
      <c r="C35" s="90">
        <f t="shared" si="3"/>
        <v>105</v>
      </c>
      <c r="D35" s="90">
        <v>57</v>
      </c>
      <c r="E35" s="90">
        <v>48</v>
      </c>
      <c r="F35" s="52">
        <v>7</v>
      </c>
      <c r="G35" s="52">
        <v>6</v>
      </c>
      <c r="H35" s="4">
        <f t="shared" si="4"/>
        <v>17.5</v>
      </c>
    </row>
    <row r="36" spans="1:8" ht="12.75" customHeight="1">
      <c r="A36" s="7" t="s">
        <v>40</v>
      </c>
      <c r="B36" s="93">
        <v>1</v>
      </c>
      <c r="C36" s="90">
        <f t="shared" si="3"/>
        <v>26</v>
      </c>
      <c r="D36" s="90">
        <v>17</v>
      </c>
      <c r="E36" s="90">
        <v>9</v>
      </c>
      <c r="F36" s="52">
        <v>8</v>
      </c>
      <c r="G36" s="52">
        <v>5</v>
      </c>
      <c r="H36" s="4">
        <f t="shared" si="4"/>
        <v>5.2</v>
      </c>
    </row>
    <row r="37" spans="1:8" ht="12.75" customHeight="1">
      <c r="A37" s="7" t="s">
        <v>9</v>
      </c>
      <c r="B37" s="93">
        <v>19</v>
      </c>
      <c r="C37" s="90">
        <f t="shared" si="3"/>
        <v>736</v>
      </c>
      <c r="D37" s="90">
        <v>380</v>
      </c>
      <c r="E37" s="90">
        <v>356</v>
      </c>
      <c r="F37" s="52">
        <v>146</v>
      </c>
      <c r="G37" s="52">
        <v>57</v>
      </c>
      <c r="H37" s="4">
        <f t="shared" si="4"/>
        <v>12.912280701754385</v>
      </c>
    </row>
    <row r="38" spans="1:8" ht="12.75" customHeight="1">
      <c r="A38" s="7" t="s">
        <v>10</v>
      </c>
      <c r="B38" s="93">
        <v>2</v>
      </c>
      <c r="C38" s="90">
        <f t="shared" si="3"/>
        <v>89</v>
      </c>
      <c r="D38" s="90">
        <v>45</v>
      </c>
      <c r="E38" s="90">
        <v>44</v>
      </c>
      <c r="F38" s="52">
        <v>7</v>
      </c>
      <c r="G38" s="52">
        <v>2</v>
      </c>
      <c r="H38" s="4">
        <f t="shared" si="4"/>
        <v>44.5</v>
      </c>
    </row>
    <row r="39" spans="1:8" ht="12.75" customHeight="1">
      <c r="A39" s="61" t="s">
        <v>11</v>
      </c>
      <c r="B39" s="93">
        <v>1</v>
      </c>
      <c r="C39" s="90">
        <f t="shared" si="3"/>
        <v>31</v>
      </c>
      <c r="D39" s="90">
        <v>16</v>
      </c>
      <c r="E39" s="90">
        <v>15</v>
      </c>
      <c r="F39" s="62">
        <v>3</v>
      </c>
      <c r="G39" s="63">
        <v>1</v>
      </c>
      <c r="H39" s="4">
        <f t="shared" si="4"/>
        <v>31</v>
      </c>
    </row>
    <row r="40" spans="1:8" ht="12.75" customHeight="1">
      <c r="A40" s="56" t="s">
        <v>41</v>
      </c>
      <c r="B40" s="94">
        <f aca="true" t="shared" si="5" ref="B40:G40">SUM(B32:B39)</f>
        <v>32</v>
      </c>
      <c r="C40" s="95">
        <f t="shared" si="5"/>
        <v>1215</v>
      </c>
      <c r="D40" s="75">
        <f t="shared" si="5"/>
        <v>638</v>
      </c>
      <c r="E40" s="75">
        <f t="shared" si="5"/>
        <v>577</v>
      </c>
      <c r="F40" s="64">
        <f t="shared" si="5"/>
        <v>216</v>
      </c>
      <c r="G40" s="64">
        <f t="shared" si="5"/>
        <v>84</v>
      </c>
      <c r="H40" s="19">
        <f t="shared" si="4"/>
        <v>14.464285714285714</v>
      </c>
    </row>
    <row r="41" spans="1:8" ht="12.75" customHeight="1">
      <c r="A41" s="58"/>
      <c r="B41" s="59"/>
      <c r="C41" s="59"/>
      <c r="D41" s="59"/>
      <c r="E41" s="59"/>
      <c r="F41" s="59"/>
      <c r="G41" s="70"/>
      <c r="H41" s="60"/>
    </row>
    <row r="42" spans="1:8" ht="12.75" customHeight="1">
      <c r="A42" s="65" t="s">
        <v>39</v>
      </c>
      <c r="B42" s="66">
        <v>53</v>
      </c>
      <c r="C42" s="74">
        <v>25077</v>
      </c>
      <c r="D42" s="74">
        <v>13084</v>
      </c>
      <c r="E42" s="74">
        <v>11993</v>
      </c>
      <c r="F42" s="74">
        <v>3460</v>
      </c>
      <c r="G42" s="74">
        <v>1575</v>
      </c>
      <c r="H42" s="19">
        <v>15.9</v>
      </c>
    </row>
    <row r="43" spans="1:10" ht="13.5">
      <c r="A43" s="67" t="s">
        <v>53</v>
      </c>
      <c r="B43" s="1"/>
      <c r="C43" s="1"/>
      <c r="D43" s="1"/>
      <c r="E43" s="1"/>
      <c r="F43" s="1"/>
      <c r="G43" s="1"/>
      <c r="H43" s="68"/>
      <c r="I43" s="1"/>
      <c r="J43" s="1"/>
    </row>
    <row r="44" ht="12.75" customHeight="1">
      <c r="A44" s="69" t="s">
        <v>59</v>
      </c>
    </row>
    <row r="46" spans="2:8" ht="12.75">
      <c r="B46" s="88"/>
      <c r="C46" s="88"/>
      <c r="D46" s="88"/>
      <c r="E46" s="88"/>
      <c r="F46" s="88"/>
      <c r="G46" s="88"/>
      <c r="H46" s="88"/>
    </row>
    <row r="47" ht="12.75">
      <c r="F47" s="84"/>
    </row>
    <row r="49" ht="12.75">
      <c r="G49" s="96"/>
    </row>
  </sheetData>
  <sheetProtection/>
  <mergeCells count="6">
    <mergeCell ref="A3:A4"/>
    <mergeCell ref="B3:B4"/>
    <mergeCell ref="C3:E3"/>
    <mergeCell ref="F3:G3"/>
    <mergeCell ref="H3:H4"/>
    <mergeCell ref="A31:G3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2024-02-05T06:06:50Z</cp:lastPrinted>
  <dcterms:created xsi:type="dcterms:W3CDTF">2011-10-11T18:14:30Z</dcterms:created>
  <dcterms:modified xsi:type="dcterms:W3CDTF">2024-02-05T06:31:31Z</dcterms:modified>
  <cp:category/>
  <cp:version/>
  <cp:contentType/>
  <cp:contentStatus/>
</cp:coreProperties>
</file>