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60" windowWidth="15420" windowHeight="10110" activeTab="0"/>
  </bookViews>
  <sheets>
    <sheet name="Tabela 1." sheetId="1" r:id="rId1"/>
    <sheet name="Tabela 2." sheetId="2" r:id="rId2"/>
    <sheet name="Tabela 3." sheetId="3" r:id="rId3"/>
  </sheets>
  <definedNames/>
  <calcPr fullCalcOnLoad="1"/>
</workbook>
</file>

<file path=xl/sharedStrings.xml><?xml version="1.0" encoding="utf-8"?>
<sst xmlns="http://schemas.openxmlformats.org/spreadsheetml/2006/main" count="221" uniqueCount="122">
  <si>
    <t>ukupno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</si>
  <si>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</si>
  <si>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</si>
  <si>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</si>
  <si>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</si>
  <si>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</si>
  <si>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</si>
  <si>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</si>
  <si>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</si>
  <si>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</si>
  <si>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</si>
  <si>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</si>
  <si>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</si>
  <si>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</si>
  <si>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</si>
  <si>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</si>
  <si>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</si>
  <si>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</si>
  <si>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</si>
  <si>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</si>
  <si>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</si>
  <si>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</si>
  <si>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</si>
  <si>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</si>
  <si>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</si>
  <si>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</si>
  <si>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</si>
  <si>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</si>
  <si>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</si>
  <si>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</si>
  <si>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</si>
  <si>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 xml:space="preserve">                     svega</t>
  </si>
  <si>
    <t>Odjeljenja</t>
  </si>
  <si>
    <t>Učenici</t>
  </si>
  <si>
    <t xml:space="preserve">Broj učenika
po odjeljenju </t>
  </si>
  <si>
    <t>Nastavnici</t>
  </si>
  <si>
    <t>Broj učenika po
nastavniku</t>
  </si>
  <si>
    <t>PETNJICA</t>
  </si>
  <si>
    <t xml:space="preserve">GUSINJE </t>
  </si>
  <si>
    <t xml:space="preserve">CRNA GORA </t>
  </si>
  <si>
    <t>OPŠTINA</t>
  </si>
  <si>
    <t>Andrijevica</t>
  </si>
  <si>
    <t>Bar</t>
  </si>
  <si>
    <t>Berane</t>
  </si>
  <si>
    <t>Bijelo Polje</t>
  </si>
  <si>
    <t>Budva</t>
  </si>
  <si>
    <t>Cetinje</t>
  </si>
  <si>
    <t>Danilovgrad</t>
  </si>
  <si>
    <t>Gusinje</t>
  </si>
  <si>
    <t>Herceg Novi</t>
  </si>
  <si>
    <t>Kolašin</t>
  </si>
  <si>
    <t>Kotor</t>
  </si>
  <si>
    <t>Mojkovac</t>
  </si>
  <si>
    <t>Nikšić</t>
  </si>
  <si>
    <t>Petnjica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</si>
  <si>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</si>
  <si>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</si>
  <si>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</si>
  <si>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</si>
  <si>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</si>
  <si>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</si>
  <si>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</si>
  <si>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</si>
  <si>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</si>
  <si>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Ukupno</t>
  </si>
  <si>
    <t>djevojčice</t>
  </si>
  <si>
    <t>dječaci</t>
  </si>
  <si>
    <t xml:space="preserve">      redovnim odjeljenjima osnovnih škola</t>
  </si>
  <si>
    <t xml:space="preserve">      posebnim odjeljenjima osnovnih škola</t>
  </si>
  <si>
    <t xml:space="preserve">      resursnim centrima</t>
  </si>
  <si>
    <t>CRNA GORA</t>
  </si>
  <si>
    <t>Osnovno obrazovanje u:</t>
  </si>
  <si>
    <t xml:space="preserve">ukupno </t>
  </si>
  <si>
    <t>ženski</t>
  </si>
  <si>
    <t>muški</t>
  </si>
  <si>
    <t>19,7</t>
  </si>
  <si>
    <t>13,3</t>
  </si>
  <si>
    <t>13,2</t>
  </si>
  <si>
    <t>8,1</t>
  </si>
  <si>
    <t>19,4</t>
  </si>
  <si>
    <t>14,3</t>
  </si>
  <si>
    <t>7,1</t>
  </si>
  <si>
    <t>13,5</t>
  </si>
  <si>
    <t>11,2</t>
  </si>
  <si>
    <t>ISCED  1</t>
  </si>
  <si>
    <t>ISCED 2</t>
  </si>
  <si>
    <t>ISCED 1</t>
  </si>
  <si>
    <t>Tabela 1. Učenici osnovnih škola po razredima, polu i opštinama - početak školske 2017/2018. godine -</t>
  </si>
  <si>
    <r>
      <t xml:space="preserve">Tabela 1. Učenici resursnih centara po razredima i polu </t>
    </r>
    <r>
      <rPr>
        <b/>
        <sz val="11"/>
        <color indexed="8"/>
        <rFont val="Arial"/>
        <family val="2"/>
      </rPr>
      <t xml:space="preserve"> - početak školske 2017/2018. godine -</t>
    </r>
  </si>
  <si>
    <r>
      <t>Tabela 3. Učenici sa posebnim obrazovnim potrebama u osnovnim školama (redovna odjeljenja i posebna odjeljenja) i resursnim centrima -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početak školske 2017/2018. godine -</t>
    </r>
  </si>
  <si>
    <t>11,8</t>
  </si>
  <si>
    <t>17,8</t>
  </si>
  <si>
    <t>17,0</t>
  </si>
  <si>
    <t>9,5</t>
  </si>
  <si>
    <t>14,5</t>
  </si>
  <si>
    <t>13,6</t>
  </si>
  <si>
    <t>8,0</t>
  </si>
  <si>
    <t>16,8</t>
  </si>
  <si>
    <t>8,6</t>
  </si>
  <si>
    <t>14,0</t>
  </si>
  <si>
    <t>19,8</t>
  </si>
  <si>
    <t>13,0</t>
  </si>
  <si>
    <t>15,2</t>
  </si>
  <si>
    <t>14,2</t>
  </si>
  <si>
    <t>19,5</t>
  </si>
  <si>
    <t>14,7</t>
  </si>
  <si>
    <t>17,4</t>
  </si>
  <si>
    <t>21,5</t>
  </si>
  <si>
    <t>5,1</t>
  </si>
  <si>
    <t>24,3</t>
  </si>
  <si>
    <t>7,2</t>
  </si>
  <si>
    <t>18,4</t>
  </si>
  <si>
    <t>10,5</t>
  </si>
  <si>
    <t>19.,9</t>
  </si>
  <si>
    <t>14,9</t>
  </si>
  <si>
    <t>20,0</t>
  </si>
  <si>
    <t>11,6</t>
  </si>
  <si>
    <t>22,3</t>
  </si>
  <si>
    <t>12,6</t>
  </si>
  <si>
    <t>26,0</t>
  </si>
  <si>
    <t>20,3</t>
  </si>
  <si>
    <t>Tabela 2. Odjeljenja, učenici i nastavnici u osnovnim školama
 - početak školske 2017/2018. godine -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</si>
</sst>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45" fillId="0" borderId="0" xfId="0" applyFont="1" applyBorder="1" applyAlignment="1">
      <alignment horizontal="right" wrapText="1"/>
    </xf>
    <xf numFmtId="0" fontId="45" fillId="0" borderId="0" xfId="0" applyFont="1" applyBorder="1" applyAlignment="1">
      <alignment horizontal="right"/>
    </xf>
    <xf numFmtId="0" fontId="45" fillId="0" borderId="0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right" wrapText="1"/>
    </xf>
    <xf numFmtId="0" fontId="45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right" vertical="top" wrapText="1"/>
    </xf>
    <xf numFmtId="0" fontId="47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right" wrapText="1"/>
    </xf>
    <xf numFmtId="0" fontId="47" fillId="0" borderId="0" xfId="0" applyFont="1" applyFill="1" applyBorder="1" applyAlignment="1">
      <alignment horizontal="right"/>
    </xf>
    <xf numFmtId="0" fontId="47" fillId="0" borderId="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right" vertical="top" wrapText="1"/>
    </xf>
    <xf numFmtId="0" fontId="48" fillId="0" borderId="0" xfId="0" applyFont="1" applyFill="1" applyBorder="1" applyAlignment="1">
      <alignment horizontal="right" wrapText="1"/>
    </xf>
    <xf numFmtId="0" fontId="48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right" wrapText="1"/>
    </xf>
    <xf numFmtId="0" fontId="43" fillId="33" borderId="11" xfId="0" applyFont="1" applyFill="1" applyBorder="1" applyAlignment="1">
      <alignment wrapText="1"/>
    </xf>
    <xf numFmtId="0" fontId="43" fillId="33" borderId="1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0" fontId="43" fillId="3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 wrapText="1"/>
    </xf>
    <xf numFmtId="0" fontId="43" fillId="33" borderId="10" xfId="0" applyFont="1" applyFill="1" applyBorder="1" applyAlignment="1">
      <alignment horizontal="right" vertical="top" wrapText="1"/>
    </xf>
    <xf numFmtId="0" fontId="43" fillId="0" borderId="12" xfId="0" applyFont="1" applyFill="1" applyBorder="1" applyAlignment="1">
      <alignment horizontal="right" wrapText="1"/>
    </xf>
    <xf numFmtId="0" fontId="4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43" fillId="33" borderId="12" xfId="0" applyFont="1" applyFill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1" fillId="0" borderId="13" xfId="55" applyFont="1" applyFill="1" applyBorder="1" applyAlignment="1">
      <alignment horizontal="right" wrapText="1"/>
      <protection/>
    </xf>
    <xf numFmtId="0" fontId="1" fillId="0" borderId="12" xfId="55" applyFont="1" applyFill="1" applyBorder="1" applyAlignment="1">
      <alignment horizontal="right" wrapText="1"/>
      <protection/>
    </xf>
    <xf numFmtId="0" fontId="0" fillId="0" borderId="12" xfId="0" applyBorder="1" applyAlignment="1">
      <alignment/>
    </xf>
    <xf numFmtId="194" fontId="0" fillId="0" borderId="0" xfId="0" applyNumberFormat="1" applyAlignment="1">
      <alignment/>
    </xf>
    <xf numFmtId="0" fontId="1" fillId="0" borderId="13" xfId="55" applyFont="1" applyFill="1" applyBorder="1" applyAlignment="1">
      <alignment horizontal="right" wrapText="1"/>
      <protection/>
    </xf>
    <xf numFmtId="0" fontId="0" fillId="0" borderId="12" xfId="0" applyFill="1" applyBorder="1" applyAlignment="1">
      <alignment horizontal="center"/>
    </xf>
    <xf numFmtId="0" fontId="48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horizontal="left" wrapText="1"/>
    </xf>
    <xf numFmtId="0" fontId="0" fillId="0" borderId="14" xfId="0" applyFont="1" applyFill="1" applyBorder="1" applyAlignment="1">
      <alignment horizontal="right" wrapText="1"/>
    </xf>
    <xf numFmtId="0" fontId="1" fillId="0" borderId="14" xfId="55" applyFont="1" applyFill="1" applyBorder="1" applyAlignment="1">
      <alignment horizontal="right" wrapText="1"/>
      <protection/>
    </xf>
    <xf numFmtId="0" fontId="0" fillId="0" borderId="15" xfId="0" applyFont="1" applyBorder="1" applyAlignment="1">
      <alignment horizontal="center" wrapText="1"/>
    </xf>
    <xf numFmtId="0" fontId="0" fillId="0" borderId="15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43" fillId="0" borderId="14" xfId="0" applyFont="1" applyFill="1" applyBorder="1" applyAlignment="1">
      <alignment horizontal="right" wrapText="1"/>
    </xf>
    <xf numFmtId="0" fontId="43" fillId="0" borderId="15" xfId="0" applyFont="1" applyFill="1" applyBorder="1" applyAlignment="1">
      <alignment horizontal="right" wrapText="1"/>
    </xf>
    <xf numFmtId="0" fontId="0" fillId="33" borderId="16" xfId="0" applyFill="1" applyBorder="1" applyAlignment="1">
      <alignment/>
    </xf>
    <xf numFmtId="0" fontId="43" fillId="33" borderId="17" xfId="0" applyFont="1" applyFill="1" applyBorder="1" applyAlignment="1">
      <alignment wrapText="1"/>
    </xf>
    <xf numFmtId="0" fontId="43" fillId="33" borderId="18" xfId="0" applyFont="1" applyFill="1" applyBorder="1" applyAlignment="1">
      <alignment horizontal="center" vertical="top" wrapText="1"/>
    </xf>
    <xf numFmtId="0" fontId="43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43" fillId="33" borderId="20" xfId="0" applyFont="1" applyFill="1" applyBorder="1" applyAlignment="1">
      <alignment horizontal="left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right" wrapText="1"/>
    </xf>
    <xf numFmtId="0" fontId="43" fillId="33" borderId="10" xfId="0" applyFont="1" applyFill="1" applyBorder="1" applyAlignment="1">
      <alignment horizontal="right"/>
    </xf>
    <xf numFmtId="0" fontId="43" fillId="33" borderId="10" xfId="0" applyFont="1" applyFill="1" applyBorder="1" applyAlignment="1">
      <alignment horizontal="center" vertical="top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right" vertical="top"/>
    </xf>
    <xf numFmtId="0" fontId="1" fillId="0" borderId="15" xfId="55" applyFont="1" applyFill="1" applyBorder="1" applyAlignment="1">
      <alignment horizontal="right" wrapText="1"/>
      <protection/>
    </xf>
    <xf numFmtId="0" fontId="1" fillId="0" borderId="24" xfId="55" applyFont="1" applyFill="1" applyBorder="1" applyAlignment="1">
      <alignment horizontal="right" wrapText="1"/>
      <protection/>
    </xf>
    <xf numFmtId="0" fontId="26" fillId="0" borderId="15" xfId="0" applyFont="1" applyFill="1" applyBorder="1" applyAlignment="1">
      <alignment horizontal="right" wrapText="1"/>
    </xf>
    <xf numFmtId="0" fontId="26" fillId="0" borderId="23" xfId="0" applyFont="1" applyFill="1" applyBorder="1" applyAlignment="1">
      <alignment horizontal="right" wrapText="1"/>
    </xf>
    <xf numFmtId="0" fontId="43" fillId="0" borderId="12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 horizontal="right" wrapText="1"/>
    </xf>
    <xf numFmtId="0" fontId="0" fillId="0" borderId="25" xfId="0" applyFont="1" applyFill="1" applyBorder="1" applyAlignment="1">
      <alignment horizontal="right" wrapText="1"/>
    </xf>
    <xf numFmtId="0" fontId="43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2" xfId="55" applyFont="1" applyFill="1" applyBorder="1" applyAlignment="1">
      <alignment horizontal="right" wrapText="1"/>
      <protection/>
    </xf>
    <xf numFmtId="0" fontId="43" fillId="0" borderId="26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43" fillId="0" borderId="14" xfId="0" applyFont="1" applyFill="1" applyBorder="1" applyAlignment="1">
      <alignment horizontal="left" wrapText="1"/>
    </xf>
    <xf numFmtId="0" fontId="43" fillId="0" borderId="12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left" wrapText="1"/>
    </xf>
    <xf numFmtId="0" fontId="43" fillId="33" borderId="11" xfId="0" applyFont="1" applyFill="1" applyBorder="1" applyAlignment="1">
      <alignment horizontal="left" wrapText="1"/>
    </xf>
    <xf numFmtId="0" fontId="43" fillId="33" borderId="10" xfId="0" applyFont="1" applyFill="1" applyBorder="1" applyAlignment="1">
      <alignment horizontal="left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3" fillId="0" borderId="17" xfId="0" applyFont="1" applyFill="1" applyBorder="1" applyAlignment="1">
      <alignment horizontal="left" wrapText="1"/>
    </xf>
    <xf numFmtId="0" fontId="43" fillId="0" borderId="18" xfId="0" applyFont="1" applyFill="1" applyBorder="1" applyAlignment="1">
      <alignment horizontal="left" wrapText="1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wrapText="1"/>
    </xf>
    <xf numFmtId="3" fontId="27" fillId="0" borderId="12" xfId="0" applyNumberFormat="1" applyFont="1" applyFill="1" applyBorder="1" applyAlignment="1">
      <alignment/>
    </xf>
    <xf numFmtId="3" fontId="27" fillId="0" borderId="12" xfId="0" applyNumberFormat="1" applyFont="1" applyFill="1" applyBorder="1" applyAlignment="1">
      <alignment horizontal="right" wrapText="1"/>
    </xf>
    <xf numFmtId="3" fontId="27" fillId="0" borderId="11" xfId="0" applyNumberFormat="1" applyFont="1" applyFill="1" applyBorder="1" applyAlignment="1">
      <alignment horizontal="right" wrapText="1"/>
    </xf>
    <xf numFmtId="3" fontId="45" fillId="0" borderId="12" xfId="0" applyNumberFormat="1" applyFont="1" applyBorder="1" applyAlignment="1">
      <alignment/>
    </xf>
    <xf numFmtId="194" fontId="27" fillId="0" borderId="12" xfId="0" applyNumberFormat="1" applyFont="1" applyFill="1" applyBorder="1" applyAlignment="1">
      <alignment horizontal="right"/>
    </xf>
    <xf numFmtId="3" fontId="6" fillId="0" borderId="12" xfId="57" applyNumberFormat="1" applyFont="1" applyFill="1" applyBorder="1" applyAlignment="1">
      <alignment wrapText="1"/>
      <protection/>
    </xf>
    <xf numFmtId="3" fontId="6" fillId="0" borderId="12" xfId="57" applyNumberFormat="1" applyFont="1" applyFill="1" applyBorder="1" applyAlignment="1">
      <alignment horizontal="right" wrapText="1"/>
      <protection/>
    </xf>
    <xf numFmtId="3" fontId="27" fillId="0" borderId="27" xfId="0" applyNumberFormat="1" applyFont="1" applyFill="1" applyBorder="1" applyAlignment="1">
      <alignment/>
    </xf>
    <xf numFmtId="3" fontId="47" fillId="0" borderId="12" xfId="0" applyNumberFormat="1" applyFont="1" applyFill="1" applyBorder="1" applyAlignment="1">
      <alignment horizontal="right"/>
    </xf>
    <xf numFmtId="3" fontId="28" fillId="0" borderId="12" xfId="0" applyNumberFormat="1" applyFont="1" applyFill="1" applyBorder="1" applyAlignment="1">
      <alignment horizontal="right" wrapText="1"/>
    </xf>
    <xf numFmtId="194" fontId="28" fillId="0" borderId="12" xfId="0" applyNumberFormat="1" applyFont="1" applyFill="1" applyBorder="1" applyAlignment="1">
      <alignment horizontal="right"/>
    </xf>
    <xf numFmtId="0" fontId="49" fillId="33" borderId="15" xfId="0" applyFont="1" applyFill="1" applyBorder="1" applyAlignment="1">
      <alignment horizontal="left" vertical="center"/>
    </xf>
    <xf numFmtId="0" fontId="49" fillId="33" borderId="14" xfId="0" applyFont="1" applyFill="1" applyBorder="1" applyAlignment="1">
      <alignment horizontal="left" vertical="center"/>
    </xf>
    <xf numFmtId="0" fontId="3" fillId="33" borderId="12" xfId="56" applyFont="1" applyFill="1" applyBorder="1" applyAlignment="1">
      <alignment wrapText="1"/>
      <protection/>
    </xf>
    <xf numFmtId="0" fontId="49" fillId="33" borderId="12" xfId="0" applyFont="1" applyFill="1" applyBorder="1" applyAlignment="1">
      <alignment wrapText="1"/>
    </xf>
    <xf numFmtId="0" fontId="49" fillId="33" borderId="12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3" xfId="56"/>
    <cellStyle name="Normal_Sheet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7"/>
  <sheetViews>
    <sheetView tabSelected="1" zoomScalePageLayoutView="0" workbookViewId="0" topLeftCell="A1">
      <pane ySplit="3" topLeftCell="A100" activePane="bottomLeft" state="frozen"/>
      <selection pane="topLeft" activeCell="A1" sqref="A1"/>
      <selection pane="bottomLeft" activeCell="G121" sqref="G121"/>
    </sheetView>
  </sheetViews>
  <sheetFormatPr defaultColWidth="9.140625" defaultRowHeight="15"/>
  <cols>
    <col min="1" max="1" width="24.7109375" style="0" customWidth="1"/>
    <col min="2" max="2" width="7.8515625" style="0" customWidth="1"/>
    <col min="3" max="3" width="6.7109375" style="0" customWidth="1"/>
    <col min="4" max="4" width="8.421875" style="0" customWidth="1"/>
    <col min="5" max="6" width="7.421875" style="0" customWidth="1"/>
    <col min="7" max="7" width="8.28125" style="0" customWidth="1"/>
    <col min="8" max="8" width="9.57421875" style="43" customWidth="1"/>
    <col min="9" max="9" width="8.140625" style="0" customWidth="1"/>
    <col min="10" max="10" width="8.421875" style="0" customWidth="1"/>
    <col min="11" max="11" width="8.00390625" style="0" customWidth="1"/>
    <col min="12" max="12" width="9.57421875" style="0" customWidth="1"/>
  </cols>
  <sheetData>
    <row r="1" spans="1:12" ht="15" customHeight="1">
      <c r="A1" s="95" t="s">
        <v>87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21.75" customHeight="1" thickBo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3" ht="26.25" customHeight="1" thickBot="1">
      <c r="A3" s="66" t="s">
        <v>40</v>
      </c>
      <c r="B3" s="67" t="s">
        <v>0</v>
      </c>
      <c r="C3" s="67" t="s">
        <v>1</v>
      </c>
      <c r="D3" s="67" t="s">
        <v>2</v>
      </c>
      <c r="E3" s="67" t="s">
        <v>3</v>
      </c>
      <c r="F3" s="67" t="s">
        <v>4</v>
      </c>
      <c r="G3" s="67" t="s">
        <v>5</v>
      </c>
      <c r="H3" s="67" t="s">
        <v>84</v>
      </c>
      <c r="I3" s="67" t="s">
        <v>6</v>
      </c>
      <c r="J3" s="67" t="s">
        <v>7</v>
      </c>
      <c r="K3" s="67" t="s">
        <v>8</v>
      </c>
      <c r="L3" s="67" t="s">
        <v>9</v>
      </c>
      <c r="M3" s="68" t="s">
        <v>85</v>
      </c>
    </row>
    <row r="4" spans="1:13" ht="18" customHeight="1">
      <c r="A4" s="62" t="s">
        <v>10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4"/>
      <c r="M4" s="65"/>
    </row>
    <row r="5" spans="1:15" ht="15">
      <c r="A5" s="53" t="s">
        <v>31</v>
      </c>
      <c r="B5" s="59">
        <f>C5+D5+E5+F5+G5+I5+J5+K5+L5</f>
        <v>427</v>
      </c>
      <c r="C5" s="54">
        <v>46</v>
      </c>
      <c r="D5" s="54">
        <v>35</v>
      </c>
      <c r="E5" s="55">
        <v>42</v>
      </c>
      <c r="F5" s="54">
        <v>55</v>
      </c>
      <c r="G5" s="54">
        <v>46</v>
      </c>
      <c r="H5" s="59">
        <f>C5+D5+E5+F5+G5</f>
        <v>224</v>
      </c>
      <c r="I5" s="54">
        <f>I6+I7</f>
        <v>43</v>
      </c>
      <c r="J5" s="54">
        <f>J6+J7</f>
        <v>52</v>
      </c>
      <c r="K5" s="54">
        <f>K6+K7</f>
        <v>50</v>
      </c>
      <c r="L5" s="54">
        <f>L6+L7</f>
        <v>58</v>
      </c>
      <c r="M5" s="79">
        <f>I5+J5+K5+L5</f>
        <v>203</v>
      </c>
      <c r="N5" s="82"/>
      <c r="O5" s="21"/>
    </row>
    <row r="6" spans="1:15" ht="15">
      <c r="A6" s="56" t="s">
        <v>66</v>
      </c>
      <c r="B6" s="60">
        <f>C6+D6+E6+F6+G6+I6+J6+K6+L6</f>
        <v>219</v>
      </c>
      <c r="C6" s="57">
        <v>21</v>
      </c>
      <c r="D6" s="57">
        <v>21</v>
      </c>
      <c r="E6" s="75">
        <v>21</v>
      </c>
      <c r="F6" s="57">
        <v>24</v>
      </c>
      <c r="G6" s="57">
        <v>25</v>
      </c>
      <c r="H6" s="59">
        <f>C6+D6+E6+F6+G6</f>
        <v>112</v>
      </c>
      <c r="I6" s="57">
        <v>25</v>
      </c>
      <c r="J6" s="57">
        <v>23</v>
      </c>
      <c r="K6" s="57">
        <v>23</v>
      </c>
      <c r="L6" s="70">
        <v>36</v>
      </c>
      <c r="M6" s="79">
        <f>I6+J6+K6+L6</f>
        <v>107</v>
      </c>
      <c r="N6" s="82"/>
      <c r="O6" s="21"/>
    </row>
    <row r="7" spans="1:15" ht="15">
      <c r="A7" s="33" t="s">
        <v>65</v>
      </c>
      <c r="B7" s="37">
        <f>C7+D7+E7+F7+G7+I7+J7+K7+L7</f>
        <v>208</v>
      </c>
      <c r="C7" s="32">
        <v>25</v>
      </c>
      <c r="D7" s="32">
        <v>14</v>
      </c>
      <c r="E7" s="47">
        <v>21</v>
      </c>
      <c r="F7" s="32">
        <v>31</v>
      </c>
      <c r="G7" s="32">
        <v>21</v>
      </c>
      <c r="H7" s="59">
        <f>C7+D7+E7+F7+G7</f>
        <v>112</v>
      </c>
      <c r="I7" s="32">
        <v>18</v>
      </c>
      <c r="J7" s="32">
        <v>29</v>
      </c>
      <c r="K7" s="32">
        <v>27</v>
      </c>
      <c r="L7" s="35">
        <v>22</v>
      </c>
      <c r="M7" s="79">
        <f>I7+J7+K7+L7</f>
        <v>96</v>
      </c>
      <c r="N7" s="82"/>
      <c r="O7" s="21"/>
    </row>
    <row r="8" spans="1:15" ht="15">
      <c r="A8" s="30" t="s">
        <v>11</v>
      </c>
      <c r="B8" s="27"/>
      <c r="C8" s="27"/>
      <c r="D8" s="27"/>
      <c r="E8" s="27"/>
      <c r="F8" s="27"/>
      <c r="G8" s="27"/>
      <c r="H8" s="28"/>
      <c r="I8" s="27"/>
      <c r="J8" s="27"/>
      <c r="K8" s="27"/>
      <c r="L8" s="69"/>
      <c r="M8" s="61"/>
      <c r="O8" s="21"/>
    </row>
    <row r="9" spans="1:15" ht="15">
      <c r="A9" s="53" t="s">
        <v>31</v>
      </c>
      <c r="B9" s="59">
        <f>C9+D9+E9+F9+G9+I9+J9+K9+L9</f>
        <v>4773</v>
      </c>
      <c r="C9" s="32">
        <f>C10+C11</f>
        <v>558</v>
      </c>
      <c r="D9" s="32">
        <f>D10+D11</f>
        <v>563</v>
      </c>
      <c r="E9" s="32">
        <f>E10+E11</f>
        <v>578</v>
      </c>
      <c r="F9" s="32">
        <f>F10+F11</f>
        <v>539</v>
      </c>
      <c r="G9" s="32">
        <f>G10+G11</f>
        <v>525</v>
      </c>
      <c r="H9" s="59">
        <v>2763</v>
      </c>
      <c r="I9" s="54">
        <f>I10+I11</f>
        <v>533</v>
      </c>
      <c r="J9" s="54">
        <f>J10+J11</f>
        <v>487</v>
      </c>
      <c r="K9" s="54">
        <f>K10+K11</f>
        <v>474</v>
      </c>
      <c r="L9" s="54">
        <f>L10+L11</f>
        <v>516</v>
      </c>
      <c r="M9" s="79">
        <f>I9+J9+K9+L9</f>
        <v>2010</v>
      </c>
      <c r="N9" s="20"/>
      <c r="O9" s="21"/>
    </row>
    <row r="10" spans="1:15" ht="15">
      <c r="A10" s="56" t="s">
        <v>66</v>
      </c>
      <c r="B10" s="59">
        <f>C10+D10+E10+F10+G10+I10+J10+K10+L10</f>
        <v>2563</v>
      </c>
      <c r="C10" s="48">
        <v>324</v>
      </c>
      <c r="D10" s="48">
        <v>294</v>
      </c>
      <c r="E10" s="48">
        <v>301</v>
      </c>
      <c r="F10" s="48">
        <v>292</v>
      </c>
      <c r="G10" s="48">
        <v>270</v>
      </c>
      <c r="H10" s="59">
        <f>C10+D10+E10+F10+G10</f>
        <v>1481</v>
      </c>
      <c r="I10" s="57">
        <v>299</v>
      </c>
      <c r="J10" s="57">
        <v>265</v>
      </c>
      <c r="K10" s="57">
        <v>239</v>
      </c>
      <c r="L10" s="70">
        <v>279</v>
      </c>
      <c r="M10" s="79">
        <f>I10+J10+K10+L10</f>
        <v>1082</v>
      </c>
      <c r="O10" s="21"/>
    </row>
    <row r="11" spans="1:15" s="43" customFormat="1" ht="15">
      <c r="A11" s="33" t="s">
        <v>65</v>
      </c>
      <c r="B11" s="59">
        <f>C11+D11+E11+F11+G11+I11+J11+K11+L11</f>
        <v>2210</v>
      </c>
      <c r="C11" s="48">
        <v>234</v>
      </c>
      <c r="D11" s="48">
        <v>269</v>
      </c>
      <c r="E11" s="48">
        <v>277</v>
      </c>
      <c r="F11" s="48">
        <v>247</v>
      </c>
      <c r="G11" s="48">
        <v>255</v>
      </c>
      <c r="H11" s="59">
        <f>C11+D11+E11+F11+G11</f>
        <v>1282</v>
      </c>
      <c r="I11" s="32">
        <v>234</v>
      </c>
      <c r="J11" s="32">
        <v>222</v>
      </c>
      <c r="K11" s="32">
        <v>235</v>
      </c>
      <c r="L11" s="35">
        <v>237</v>
      </c>
      <c r="M11" s="79">
        <f>I11+J11+K11+L11</f>
        <v>928</v>
      </c>
      <c r="O11" s="21"/>
    </row>
    <row r="12" spans="1:15" ht="15">
      <c r="A12" s="30" t="s">
        <v>12</v>
      </c>
      <c r="B12" s="28"/>
      <c r="C12" s="28"/>
      <c r="D12" s="28"/>
      <c r="E12" s="28"/>
      <c r="F12" s="28"/>
      <c r="G12" s="28"/>
      <c r="H12" s="29"/>
      <c r="I12" s="28"/>
      <c r="J12" s="28"/>
      <c r="K12" s="28"/>
      <c r="L12" s="34"/>
      <c r="M12" s="61"/>
      <c r="O12" s="21"/>
    </row>
    <row r="13" spans="1:15" ht="15">
      <c r="A13" s="53" t="s">
        <v>31</v>
      </c>
      <c r="B13" s="59">
        <f>C13+D13+E13+F13+G13+I13+J13+K13+L13</f>
        <v>3061</v>
      </c>
      <c r="C13" s="54">
        <f>C14+C15</f>
        <v>333</v>
      </c>
      <c r="D13" s="54">
        <f>D14+D15</f>
        <v>329</v>
      </c>
      <c r="E13" s="54">
        <f>E14+E15</f>
        <v>368</v>
      </c>
      <c r="F13" s="54">
        <f>F14+F15</f>
        <v>324</v>
      </c>
      <c r="G13" s="54">
        <f>G14+G15</f>
        <v>346</v>
      </c>
      <c r="H13" s="59">
        <v>1700</v>
      </c>
      <c r="I13" s="54">
        <f>I14+I15</f>
        <v>345</v>
      </c>
      <c r="J13" s="54">
        <f>J14+J15</f>
        <v>330</v>
      </c>
      <c r="K13" s="54">
        <f>K14+K15</f>
        <v>352</v>
      </c>
      <c r="L13" s="54">
        <f>L14+L15</f>
        <v>334</v>
      </c>
      <c r="M13" s="79">
        <f>I13+J13+K13+L13</f>
        <v>1361</v>
      </c>
      <c r="O13" s="21"/>
    </row>
    <row r="14" spans="1:15" ht="15" customHeight="1">
      <c r="A14" s="56" t="s">
        <v>66</v>
      </c>
      <c r="B14" s="59">
        <f>C14+D14+E14+F14+G14+I14+J14+K14+L14</f>
        <v>1629</v>
      </c>
      <c r="C14" s="57">
        <v>183</v>
      </c>
      <c r="D14" s="57">
        <v>157</v>
      </c>
      <c r="E14" s="57">
        <v>208</v>
      </c>
      <c r="F14" s="57">
        <v>175</v>
      </c>
      <c r="G14" s="57">
        <v>181</v>
      </c>
      <c r="H14" s="59">
        <f>C14+D14+E14+F14+G14</f>
        <v>904</v>
      </c>
      <c r="I14" s="57">
        <v>167</v>
      </c>
      <c r="J14" s="57">
        <v>196</v>
      </c>
      <c r="K14" s="57">
        <v>187</v>
      </c>
      <c r="L14" s="70">
        <v>175</v>
      </c>
      <c r="M14" s="79">
        <f>I14+J14+K14+L14</f>
        <v>725</v>
      </c>
      <c r="O14" s="21"/>
    </row>
    <row r="15" spans="1:15" ht="15" customHeight="1">
      <c r="A15" s="33" t="s">
        <v>65</v>
      </c>
      <c r="B15" s="59">
        <f>C15+D15+E15+F15+G15+I15+J15+K15+L15</f>
        <v>1432</v>
      </c>
      <c r="C15" s="32">
        <v>150</v>
      </c>
      <c r="D15" s="32">
        <v>172</v>
      </c>
      <c r="E15" s="47">
        <v>160</v>
      </c>
      <c r="F15" s="32">
        <v>149</v>
      </c>
      <c r="G15" s="32">
        <v>165</v>
      </c>
      <c r="H15" s="59">
        <f>C15+D15+E15+F15+G15</f>
        <v>796</v>
      </c>
      <c r="I15" s="32">
        <v>178</v>
      </c>
      <c r="J15" s="32">
        <v>134</v>
      </c>
      <c r="K15" s="32">
        <v>165</v>
      </c>
      <c r="L15" s="35">
        <v>159</v>
      </c>
      <c r="M15" s="79">
        <f>I15+J15+K15+L15</f>
        <v>636</v>
      </c>
      <c r="O15" s="21"/>
    </row>
    <row r="16" spans="1:15" ht="18.75" customHeight="1">
      <c r="A16" s="30" t="s">
        <v>13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34"/>
      <c r="M16" s="61"/>
      <c r="O16" s="21"/>
    </row>
    <row r="17" spans="1:15" ht="15">
      <c r="A17" s="53" t="s">
        <v>31</v>
      </c>
      <c r="B17" s="59">
        <f>C17+D17+E17+F17+G17+I17+J17+K17+L17</f>
        <v>4955</v>
      </c>
      <c r="C17" s="54">
        <f>C18+C19</f>
        <v>514</v>
      </c>
      <c r="D17" s="54">
        <f>D18+D19</f>
        <v>560</v>
      </c>
      <c r="E17" s="54">
        <f>E18+E19</f>
        <v>613</v>
      </c>
      <c r="F17" s="54">
        <f>F18+F19</f>
        <v>582</v>
      </c>
      <c r="G17" s="54">
        <f>G18+G19</f>
        <v>554</v>
      </c>
      <c r="H17" s="59">
        <v>2823</v>
      </c>
      <c r="I17" s="54">
        <f>I18+I19</f>
        <v>484</v>
      </c>
      <c r="J17" s="54">
        <f>J18+J19</f>
        <v>553</v>
      </c>
      <c r="K17" s="54">
        <f>K18+K19</f>
        <v>521</v>
      </c>
      <c r="L17" s="54">
        <f>L18+L19</f>
        <v>574</v>
      </c>
      <c r="M17" s="83">
        <f>I17+J17+K17+L17</f>
        <v>2132</v>
      </c>
      <c r="O17" s="21"/>
    </row>
    <row r="18" spans="1:18" ht="15">
      <c r="A18" s="56" t="s">
        <v>66</v>
      </c>
      <c r="B18" s="59">
        <f>C18+D18+E18+F18+G18+I18+J18+K18+L18</f>
        <v>2635</v>
      </c>
      <c r="C18" s="57">
        <v>306</v>
      </c>
      <c r="D18" s="57">
        <v>301</v>
      </c>
      <c r="E18" s="57">
        <v>327</v>
      </c>
      <c r="F18" s="57">
        <v>294</v>
      </c>
      <c r="G18" s="57">
        <v>288</v>
      </c>
      <c r="H18" s="59">
        <f>C18+D18+E18+F18+G18</f>
        <v>1516</v>
      </c>
      <c r="I18" s="57">
        <v>248</v>
      </c>
      <c r="J18" s="57">
        <v>311</v>
      </c>
      <c r="K18" s="57">
        <v>266</v>
      </c>
      <c r="L18" s="70">
        <v>294</v>
      </c>
      <c r="M18" s="83">
        <f>I18+J18+K18+L18</f>
        <v>1119</v>
      </c>
      <c r="O18" s="21"/>
      <c r="P18" s="43"/>
      <c r="Q18" s="43"/>
      <c r="R18" s="43"/>
    </row>
    <row r="19" spans="1:18" ht="15">
      <c r="A19" s="33" t="s">
        <v>65</v>
      </c>
      <c r="B19" s="59">
        <f>C19+D19+E19+F19+G19+I19+J19+K19+L19</f>
        <v>2320</v>
      </c>
      <c r="C19" s="32">
        <v>208</v>
      </c>
      <c r="D19" s="32">
        <v>259</v>
      </c>
      <c r="E19" s="47">
        <v>286</v>
      </c>
      <c r="F19" s="32">
        <v>288</v>
      </c>
      <c r="G19" s="32">
        <v>266</v>
      </c>
      <c r="H19" s="59">
        <f>C19+D19+E19+F19+G19</f>
        <v>1307</v>
      </c>
      <c r="I19" s="32">
        <v>236</v>
      </c>
      <c r="J19" s="32">
        <v>242</v>
      </c>
      <c r="K19" s="32">
        <v>255</v>
      </c>
      <c r="L19" s="35">
        <v>280</v>
      </c>
      <c r="M19" s="83">
        <f>I19+J19+K19+L19</f>
        <v>1013</v>
      </c>
      <c r="O19" s="21"/>
      <c r="P19" s="43"/>
      <c r="Q19" s="43"/>
      <c r="R19" s="43"/>
    </row>
    <row r="20" spans="1:15" ht="15">
      <c r="A20" s="30" t="s">
        <v>14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71"/>
      <c r="M20" s="61"/>
      <c r="O20" s="21"/>
    </row>
    <row r="21" spans="1:15" ht="15">
      <c r="A21" s="53" t="s">
        <v>31</v>
      </c>
      <c r="B21" s="59">
        <f>C21+D21+E21+F21+G21+I21+J21+K21+L21</f>
        <v>2730</v>
      </c>
      <c r="C21" s="54">
        <f aca="true" t="shared" si="0" ref="C21:L21">C22+C23</f>
        <v>309</v>
      </c>
      <c r="D21" s="54">
        <f t="shared" si="0"/>
        <v>371</v>
      </c>
      <c r="E21" s="54">
        <f t="shared" si="0"/>
        <v>376</v>
      </c>
      <c r="F21" s="54">
        <f t="shared" si="0"/>
        <v>340</v>
      </c>
      <c r="G21" s="54">
        <f t="shared" si="0"/>
        <v>280</v>
      </c>
      <c r="H21" s="59">
        <f t="shared" si="0"/>
        <v>1676</v>
      </c>
      <c r="I21" s="54">
        <f t="shared" si="0"/>
        <v>275</v>
      </c>
      <c r="J21" s="54">
        <f t="shared" si="0"/>
        <v>264</v>
      </c>
      <c r="K21" s="54">
        <f t="shared" si="0"/>
        <v>240</v>
      </c>
      <c r="L21" s="54">
        <f t="shared" si="0"/>
        <v>275</v>
      </c>
      <c r="M21" s="79">
        <f>I21+J21+K21+L21</f>
        <v>1054</v>
      </c>
      <c r="O21" s="21"/>
    </row>
    <row r="22" spans="1:17" ht="15">
      <c r="A22" s="56" t="s">
        <v>66</v>
      </c>
      <c r="B22" s="59">
        <f>C22+D22+E22+F22+G22+I22+J22+K22+L22</f>
        <v>1418</v>
      </c>
      <c r="C22" s="57">
        <v>155</v>
      </c>
      <c r="D22" s="57">
        <v>200</v>
      </c>
      <c r="E22" s="57">
        <v>201</v>
      </c>
      <c r="F22" s="57">
        <v>170</v>
      </c>
      <c r="G22" s="57">
        <v>137</v>
      </c>
      <c r="H22" s="60">
        <f>C22+D22+E22+F22+G22</f>
        <v>863</v>
      </c>
      <c r="I22" s="57">
        <v>150</v>
      </c>
      <c r="J22" s="57">
        <v>143</v>
      </c>
      <c r="K22" s="57">
        <v>117</v>
      </c>
      <c r="L22" s="70">
        <v>145</v>
      </c>
      <c r="M22" s="79">
        <f>I22+J22+K22+L22</f>
        <v>555</v>
      </c>
      <c r="O22" s="21"/>
      <c r="P22" s="43"/>
      <c r="Q22" s="43"/>
    </row>
    <row r="23" spans="1:17" ht="15">
      <c r="A23" s="33" t="s">
        <v>65</v>
      </c>
      <c r="B23" s="59">
        <f>C23+D23+E23+F23+G23+I23+J23+K23+L23</f>
        <v>1312</v>
      </c>
      <c r="C23" s="32">
        <v>154</v>
      </c>
      <c r="D23" s="32">
        <v>171</v>
      </c>
      <c r="E23" s="47">
        <v>175</v>
      </c>
      <c r="F23" s="32">
        <v>170</v>
      </c>
      <c r="G23" s="32">
        <v>143</v>
      </c>
      <c r="H23" s="37">
        <f>C23+D23+E23+F23+G23</f>
        <v>813</v>
      </c>
      <c r="I23" s="32">
        <v>125</v>
      </c>
      <c r="J23" s="32">
        <v>121</v>
      </c>
      <c r="K23" s="32">
        <v>123</v>
      </c>
      <c r="L23" s="35">
        <v>130</v>
      </c>
      <c r="M23" s="79">
        <f>I23+J23+K23+L23</f>
        <v>499</v>
      </c>
      <c r="O23" s="21"/>
      <c r="P23" s="43"/>
      <c r="Q23" s="43"/>
    </row>
    <row r="24" spans="1:15" ht="15">
      <c r="A24" s="30" t="s">
        <v>15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34"/>
      <c r="M24" s="61"/>
      <c r="N24" s="20"/>
      <c r="O24" s="21"/>
    </row>
    <row r="25" spans="1:15" ht="15">
      <c r="A25" s="53" t="s">
        <v>31</v>
      </c>
      <c r="B25" s="59">
        <f>C25+D25+E25+F25+G25+I25+J25+K25+L25</f>
        <v>1219</v>
      </c>
      <c r="C25" s="54">
        <f aca="true" t="shared" si="1" ref="C25:L25">C26+C27</f>
        <v>145</v>
      </c>
      <c r="D25" s="54">
        <f t="shared" si="1"/>
        <v>129</v>
      </c>
      <c r="E25" s="54">
        <f t="shared" si="1"/>
        <v>153</v>
      </c>
      <c r="F25" s="54">
        <f t="shared" si="1"/>
        <v>144</v>
      </c>
      <c r="G25" s="54">
        <f t="shared" si="1"/>
        <v>106</v>
      </c>
      <c r="H25" s="59">
        <f t="shared" si="1"/>
        <v>677</v>
      </c>
      <c r="I25" s="54">
        <f t="shared" si="1"/>
        <v>145</v>
      </c>
      <c r="J25" s="54">
        <f t="shared" si="1"/>
        <v>135</v>
      </c>
      <c r="K25" s="54">
        <f t="shared" si="1"/>
        <v>136</v>
      </c>
      <c r="L25" s="54">
        <f t="shared" si="1"/>
        <v>126</v>
      </c>
      <c r="M25" s="59">
        <f>I25+J25+K25+L25</f>
        <v>542</v>
      </c>
      <c r="N25" s="20"/>
      <c r="O25" s="21"/>
    </row>
    <row r="26" spans="1:16" ht="15">
      <c r="A26" s="56" t="s">
        <v>66</v>
      </c>
      <c r="B26" s="59">
        <f>C26+D26+E26+F26+G26+I26+J26+K26+L26</f>
        <v>648</v>
      </c>
      <c r="C26" s="57">
        <v>84</v>
      </c>
      <c r="D26" s="57">
        <v>70</v>
      </c>
      <c r="E26" s="57">
        <v>76</v>
      </c>
      <c r="F26" s="57">
        <v>79</v>
      </c>
      <c r="G26" s="57">
        <v>60</v>
      </c>
      <c r="H26" s="60">
        <f>C26+D26+E26+F26+G26</f>
        <v>369</v>
      </c>
      <c r="I26" s="57">
        <v>82</v>
      </c>
      <c r="J26" s="57">
        <v>64</v>
      </c>
      <c r="K26" s="57">
        <v>77</v>
      </c>
      <c r="L26" s="70">
        <v>56</v>
      </c>
      <c r="M26" s="59">
        <f>I26+J26+K26+L26</f>
        <v>279</v>
      </c>
      <c r="N26" s="20"/>
      <c r="O26" s="21"/>
      <c r="P26" s="43"/>
    </row>
    <row r="27" spans="1:16" ht="15">
      <c r="A27" s="33" t="s">
        <v>65</v>
      </c>
      <c r="B27" s="37">
        <f>C27+D27+E27+F27+G27+I27+J27+K27+L27</f>
        <v>571</v>
      </c>
      <c r="C27" s="32">
        <v>61</v>
      </c>
      <c r="D27" s="32">
        <v>59</v>
      </c>
      <c r="E27" s="47">
        <v>77</v>
      </c>
      <c r="F27" s="32">
        <v>65</v>
      </c>
      <c r="G27" s="32">
        <v>46</v>
      </c>
      <c r="H27" s="37">
        <f>C27+D27+E27+F27+G27</f>
        <v>308</v>
      </c>
      <c r="I27" s="32">
        <v>63</v>
      </c>
      <c r="J27" s="32">
        <v>71</v>
      </c>
      <c r="K27" s="32">
        <v>59</v>
      </c>
      <c r="L27" s="35">
        <v>70</v>
      </c>
      <c r="M27" s="59">
        <f>I27+J27+K27+L27</f>
        <v>263</v>
      </c>
      <c r="N27" s="20"/>
      <c r="O27" s="21"/>
      <c r="P27" s="43"/>
    </row>
    <row r="28" spans="1:15" ht="15">
      <c r="A28" s="93" t="s">
        <v>16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61"/>
      <c r="N28" s="22"/>
      <c r="O28" s="21"/>
    </row>
    <row r="29" spans="1:15" ht="15">
      <c r="A29" s="53" t="s">
        <v>31</v>
      </c>
      <c r="B29" s="59">
        <f>C29+D29+E29+F29+G29+I29+J29+K29+L29</f>
        <v>1814</v>
      </c>
      <c r="C29" s="54">
        <f>C30+C31</f>
        <v>183</v>
      </c>
      <c r="D29" s="54">
        <f>D30+D31</f>
        <v>213</v>
      </c>
      <c r="E29" s="54">
        <f>E30+E31</f>
        <v>222</v>
      </c>
      <c r="F29" s="54">
        <f>F30+F31</f>
        <v>206</v>
      </c>
      <c r="G29" s="54">
        <f>G30+G31</f>
        <v>212</v>
      </c>
      <c r="H29" s="59">
        <v>1036</v>
      </c>
      <c r="I29" s="54">
        <f>I30+I31</f>
        <v>192</v>
      </c>
      <c r="J29" s="54">
        <f>J30+J31</f>
        <v>197</v>
      </c>
      <c r="K29" s="54">
        <f>K30+K31</f>
        <v>181</v>
      </c>
      <c r="L29" s="54">
        <f>L30+L31</f>
        <v>208</v>
      </c>
      <c r="M29" s="79">
        <f>I29+J29+K29+L29</f>
        <v>778</v>
      </c>
      <c r="N29" s="5"/>
      <c r="O29" s="21"/>
    </row>
    <row r="30" spans="1:16" ht="15">
      <c r="A30" s="56" t="s">
        <v>66</v>
      </c>
      <c r="B30" s="59">
        <f>C30+D30+E30+F30+G30+I30+J30+K30+L30</f>
        <v>986</v>
      </c>
      <c r="C30" s="57">
        <v>108</v>
      </c>
      <c r="D30" s="57">
        <v>120</v>
      </c>
      <c r="E30" s="57">
        <v>103</v>
      </c>
      <c r="F30" s="57">
        <v>116</v>
      </c>
      <c r="G30" s="57">
        <v>105</v>
      </c>
      <c r="H30" s="60">
        <f>C30+D30+E30+F30+G30</f>
        <v>552</v>
      </c>
      <c r="I30" s="57">
        <v>116</v>
      </c>
      <c r="J30" s="57">
        <v>100</v>
      </c>
      <c r="K30" s="57">
        <v>114</v>
      </c>
      <c r="L30" s="70">
        <v>104</v>
      </c>
      <c r="M30" s="79">
        <f>I30+J30+K30+L30</f>
        <v>434</v>
      </c>
      <c r="N30" s="22"/>
      <c r="O30" s="21"/>
      <c r="P30" s="43"/>
    </row>
    <row r="31" spans="1:16" ht="15">
      <c r="A31" s="33" t="s">
        <v>65</v>
      </c>
      <c r="B31" s="59">
        <f>C31+D31+E31+F31+G31+I31+J31+K31+L31</f>
        <v>828</v>
      </c>
      <c r="C31" s="32">
        <v>75</v>
      </c>
      <c r="D31" s="32">
        <v>93</v>
      </c>
      <c r="E31" s="47">
        <v>119</v>
      </c>
      <c r="F31" s="32">
        <v>90</v>
      </c>
      <c r="G31" s="32">
        <v>107</v>
      </c>
      <c r="H31" s="37">
        <f>C31+D31+E31+F31+G31</f>
        <v>484</v>
      </c>
      <c r="I31" s="32">
        <v>76</v>
      </c>
      <c r="J31" s="32">
        <v>97</v>
      </c>
      <c r="K31" s="32">
        <v>67</v>
      </c>
      <c r="L31" s="35">
        <v>104</v>
      </c>
      <c r="M31" s="79">
        <f>I31+J31+K31+L31</f>
        <v>344</v>
      </c>
      <c r="N31" s="22"/>
      <c r="O31" s="21"/>
      <c r="P31" s="43"/>
    </row>
    <row r="32" spans="1:15" s="24" customFormat="1" ht="15">
      <c r="A32" s="30" t="s">
        <v>38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4"/>
      <c r="M32" s="61"/>
      <c r="N32" s="22"/>
      <c r="O32" s="21"/>
    </row>
    <row r="33" spans="1:15" s="24" customFormat="1" ht="15">
      <c r="A33" s="53" t="s">
        <v>31</v>
      </c>
      <c r="B33" s="59">
        <f>C33+D33+E33+F33+G33+I33+J33+K33+L33</f>
        <v>328</v>
      </c>
      <c r="C33" s="54">
        <f>C34+C35</f>
        <v>30</v>
      </c>
      <c r="D33" s="54">
        <f>D34+D35</f>
        <v>29</v>
      </c>
      <c r="E33" s="54">
        <f>E34+E35</f>
        <v>43</v>
      </c>
      <c r="F33" s="54">
        <f>F34+F35</f>
        <v>31</v>
      </c>
      <c r="G33" s="54">
        <f>G34+G35</f>
        <v>42</v>
      </c>
      <c r="H33" s="59">
        <v>175</v>
      </c>
      <c r="I33" s="54">
        <f>I34+I35</f>
        <v>43</v>
      </c>
      <c r="J33" s="54">
        <f>J34+J35</f>
        <v>33</v>
      </c>
      <c r="K33" s="54">
        <f>K34+K35</f>
        <v>32</v>
      </c>
      <c r="L33" s="54">
        <f>L34+L35</f>
        <v>45</v>
      </c>
      <c r="M33" s="79">
        <f>I33+J33+K33+L33</f>
        <v>153</v>
      </c>
      <c r="N33" s="22"/>
      <c r="O33" s="21"/>
    </row>
    <row r="34" spans="1:16" s="24" customFormat="1" ht="15">
      <c r="A34" s="56" t="s">
        <v>66</v>
      </c>
      <c r="B34" s="59">
        <f>C34+D34+E34+F34+G34+I34+J34+K34+L34</f>
        <v>180</v>
      </c>
      <c r="C34" s="70">
        <v>19</v>
      </c>
      <c r="D34" s="70">
        <v>15</v>
      </c>
      <c r="E34" s="57">
        <v>29</v>
      </c>
      <c r="F34" s="70">
        <v>17</v>
      </c>
      <c r="G34" s="70">
        <v>24</v>
      </c>
      <c r="H34" s="60">
        <f>C34+D34+E34+F34+G34</f>
        <v>104</v>
      </c>
      <c r="I34" s="70">
        <v>19</v>
      </c>
      <c r="J34" s="70">
        <v>18</v>
      </c>
      <c r="K34" s="70">
        <v>13</v>
      </c>
      <c r="L34" s="70">
        <v>26</v>
      </c>
      <c r="M34" s="79">
        <f>I34+J34+K34+L34</f>
        <v>76</v>
      </c>
      <c r="N34" s="22"/>
      <c r="O34" s="21"/>
      <c r="P34" s="43"/>
    </row>
    <row r="35" spans="1:16" s="24" customFormat="1" ht="15">
      <c r="A35" s="33" t="s">
        <v>65</v>
      </c>
      <c r="B35" s="59">
        <f>C35+D35+E35+F35+G35+I35+J35+K35+L35</f>
        <v>148</v>
      </c>
      <c r="C35" s="32">
        <v>11</v>
      </c>
      <c r="D35" s="32">
        <v>14</v>
      </c>
      <c r="E35" s="47">
        <v>14</v>
      </c>
      <c r="F35" s="32">
        <v>14</v>
      </c>
      <c r="G35" s="32">
        <v>18</v>
      </c>
      <c r="H35" s="37">
        <f>C35+D35+E35+F35+G35</f>
        <v>71</v>
      </c>
      <c r="I35" s="32">
        <v>24</v>
      </c>
      <c r="J35" s="32">
        <v>15</v>
      </c>
      <c r="K35" s="32">
        <v>19</v>
      </c>
      <c r="L35" s="35">
        <v>19</v>
      </c>
      <c r="M35" s="79">
        <f>I35+J35+K35+L35</f>
        <v>77</v>
      </c>
      <c r="N35" s="22"/>
      <c r="O35" s="21"/>
      <c r="P35" s="43"/>
    </row>
    <row r="36" spans="1:15" ht="15.75" customHeight="1">
      <c r="A36" s="30" t="s">
        <v>17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4"/>
      <c r="M36" s="61"/>
      <c r="N36" s="22"/>
      <c r="O36" s="21"/>
    </row>
    <row r="37" spans="1:15" ht="15">
      <c r="A37" s="53" t="s">
        <v>31</v>
      </c>
      <c r="B37" s="59">
        <f>C37+D37+E37+F37+G37+I37+J37+K37+L37</f>
        <v>3060</v>
      </c>
      <c r="C37" s="54">
        <f>C38+C39</f>
        <v>346</v>
      </c>
      <c r="D37" s="54">
        <f>D38+D39</f>
        <v>381</v>
      </c>
      <c r="E37" s="54">
        <f>E38+E39</f>
        <v>367</v>
      </c>
      <c r="F37" s="54">
        <f>F38+F39</f>
        <v>335</v>
      </c>
      <c r="G37" s="54">
        <f>G38+G39</f>
        <v>335</v>
      </c>
      <c r="H37" s="59">
        <v>1764</v>
      </c>
      <c r="I37" s="54">
        <f>I38+I39</f>
        <v>337</v>
      </c>
      <c r="J37" s="54">
        <f>J38+J39</f>
        <v>318</v>
      </c>
      <c r="K37" s="54">
        <f>K38+K39</f>
        <v>310</v>
      </c>
      <c r="L37" s="54">
        <f>L38+L39</f>
        <v>331</v>
      </c>
      <c r="M37" s="83">
        <f>I37+J37+K37+L37</f>
        <v>1296</v>
      </c>
      <c r="O37" s="21"/>
    </row>
    <row r="38" spans="1:16" ht="15">
      <c r="A38" s="56" t="s">
        <v>66</v>
      </c>
      <c r="B38" s="59">
        <f>C38+D38+E38+F38+G38+I38+J38+K38+L38</f>
        <v>1634</v>
      </c>
      <c r="C38" s="57">
        <v>201</v>
      </c>
      <c r="D38" s="57">
        <v>201</v>
      </c>
      <c r="E38" s="57">
        <v>204</v>
      </c>
      <c r="F38" s="57">
        <v>174</v>
      </c>
      <c r="G38" s="57">
        <v>166</v>
      </c>
      <c r="H38" s="60">
        <f>C38+D38+E38+F38+G38</f>
        <v>946</v>
      </c>
      <c r="I38" s="57">
        <v>185</v>
      </c>
      <c r="J38" s="57">
        <v>171</v>
      </c>
      <c r="K38" s="57">
        <v>154</v>
      </c>
      <c r="L38" s="70">
        <v>178</v>
      </c>
      <c r="M38" s="83">
        <f>I38+J38+K38+L38</f>
        <v>688</v>
      </c>
      <c r="O38" s="21"/>
      <c r="P38" s="43"/>
    </row>
    <row r="39" spans="1:16" ht="15">
      <c r="A39" s="33" t="s">
        <v>65</v>
      </c>
      <c r="B39" s="59">
        <f>C39+D39+E39+F39+G39+I39+J39+K39+L39</f>
        <v>1426</v>
      </c>
      <c r="C39" s="32">
        <v>145</v>
      </c>
      <c r="D39" s="32">
        <v>180</v>
      </c>
      <c r="E39" s="84">
        <v>163</v>
      </c>
      <c r="F39" s="32">
        <v>161</v>
      </c>
      <c r="G39" s="32">
        <v>169</v>
      </c>
      <c r="H39" s="37">
        <f>C39+D39+E39+F39+G39</f>
        <v>818</v>
      </c>
      <c r="I39" s="32">
        <v>152</v>
      </c>
      <c r="J39" s="32">
        <v>147</v>
      </c>
      <c r="K39" s="32">
        <v>156</v>
      </c>
      <c r="L39" s="35">
        <v>153</v>
      </c>
      <c r="M39" s="83">
        <f>I39+J39+K39+L39</f>
        <v>608</v>
      </c>
      <c r="O39" s="21"/>
      <c r="P39" s="43"/>
    </row>
    <row r="40" spans="1:15" ht="15">
      <c r="A40" s="30" t="s">
        <v>18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34"/>
      <c r="M40" s="61"/>
      <c r="O40" s="21"/>
    </row>
    <row r="41" spans="1:15" ht="15">
      <c r="A41" s="53" t="s">
        <v>31</v>
      </c>
      <c r="B41" s="59">
        <f>C41+D41+E41+F41+G41+I41+J41+K41+L41</f>
        <v>694</v>
      </c>
      <c r="C41" s="54">
        <f>C42+C43</f>
        <v>72</v>
      </c>
      <c r="D41" s="54">
        <f>D42+D43</f>
        <v>77</v>
      </c>
      <c r="E41" s="54">
        <f>E42+E43</f>
        <v>83</v>
      </c>
      <c r="F41" s="54">
        <f>F42+F43</f>
        <v>86</v>
      </c>
      <c r="G41" s="54">
        <f>G42+G43</f>
        <v>66</v>
      </c>
      <c r="H41" s="59">
        <v>384</v>
      </c>
      <c r="I41" s="54">
        <f>I42+I43</f>
        <v>71</v>
      </c>
      <c r="J41" s="54">
        <f>J42+J43</f>
        <v>67</v>
      </c>
      <c r="K41" s="54">
        <f>K42+K43</f>
        <v>68</v>
      </c>
      <c r="L41" s="54">
        <f>L42+L43</f>
        <v>104</v>
      </c>
      <c r="M41" s="79">
        <f>I41+J41+K41+L41</f>
        <v>310</v>
      </c>
      <c r="O41" s="21"/>
    </row>
    <row r="42" spans="1:16" ht="15">
      <c r="A42" s="56" t="s">
        <v>66</v>
      </c>
      <c r="B42" s="59">
        <f>C42+D42+E42+F42+G42+I42+J42+K42+L42</f>
        <v>346</v>
      </c>
      <c r="C42" s="57">
        <v>39</v>
      </c>
      <c r="D42" s="57">
        <v>30</v>
      </c>
      <c r="E42" s="57">
        <v>42</v>
      </c>
      <c r="F42" s="57">
        <v>49</v>
      </c>
      <c r="G42" s="57">
        <v>32</v>
      </c>
      <c r="H42" s="60">
        <f>C42+D42+E42+F42+G42</f>
        <v>192</v>
      </c>
      <c r="I42" s="57">
        <v>36</v>
      </c>
      <c r="J42" s="57">
        <v>32</v>
      </c>
      <c r="K42" s="57">
        <v>33</v>
      </c>
      <c r="L42" s="70">
        <v>53</v>
      </c>
      <c r="M42" s="79">
        <f>I42+J42+K42+L42</f>
        <v>154</v>
      </c>
      <c r="O42" s="21"/>
      <c r="P42" s="43"/>
    </row>
    <row r="43" spans="1:16" ht="15">
      <c r="A43" s="33" t="s">
        <v>65</v>
      </c>
      <c r="B43" s="59">
        <f>C43+D43+E43+F43+G43+I43+J43+K43+L43</f>
        <v>348</v>
      </c>
      <c r="C43" s="32">
        <v>33</v>
      </c>
      <c r="D43" s="32">
        <v>47</v>
      </c>
      <c r="E43" s="47">
        <v>41</v>
      </c>
      <c r="F43" s="32">
        <v>37</v>
      </c>
      <c r="G43" s="32">
        <v>34</v>
      </c>
      <c r="H43" s="37">
        <f>C43+D43+E43+F43+G43</f>
        <v>192</v>
      </c>
      <c r="I43" s="32">
        <v>35</v>
      </c>
      <c r="J43" s="32">
        <v>35</v>
      </c>
      <c r="K43" s="32">
        <v>35</v>
      </c>
      <c r="L43" s="35">
        <v>51</v>
      </c>
      <c r="M43" s="79">
        <f>I43+J43+K43+L43</f>
        <v>156</v>
      </c>
      <c r="O43" s="21"/>
      <c r="P43" s="43"/>
    </row>
    <row r="44" spans="1:15" ht="15">
      <c r="A44" s="30" t="s">
        <v>19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71"/>
      <c r="M44" s="61"/>
      <c r="O44" s="21"/>
    </row>
    <row r="45" spans="1:15" ht="15">
      <c r="A45" s="53" t="s">
        <v>31</v>
      </c>
      <c r="B45" s="59">
        <f>C45+D45+E45+F45+G45+I45+J45+K45+L45</f>
        <v>2097</v>
      </c>
      <c r="C45" s="54">
        <f>C46+C47</f>
        <v>269</v>
      </c>
      <c r="D45" s="54">
        <f>D46+D47</f>
        <v>280</v>
      </c>
      <c r="E45" s="54">
        <f>E46+E47</f>
        <v>255</v>
      </c>
      <c r="F45" s="54">
        <f>F46+F47</f>
        <v>244</v>
      </c>
      <c r="G45" s="54">
        <f>G46+G47</f>
        <v>231</v>
      </c>
      <c r="H45" s="59">
        <v>1279</v>
      </c>
      <c r="I45" s="54">
        <f>I46+I47</f>
        <v>213</v>
      </c>
      <c r="J45" s="54">
        <f>J46+J47</f>
        <v>189</v>
      </c>
      <c r="K45" s="54">
        <f>K46+K47</f>
        <v>216</v>
      </c>
      <c r="L45" s="54">
        <f>L46+L47</f>
        <v>200</v>
      </c>
      <c r="M45" s="79">
        <f>I45+J45+K45+L45</f>
        <v>818</v>
      </c>
      <c r="O45" s="21"/>
    </row>
    <row r="46" spans="1:16" ht="15">
      <c r="A46" s="56" t="s">
        <v>66</v>
      </c>
      <c r="B46" s="59">
        <f>C46+D46+E46+F46+G46+I46+J46+K46+L46</f>
        <v>1121</v>
      </c>
      <c r="C46" s="57">
        <v>144</v>
      </c>
      <c r="D46" s="57">
        <v>144</v>
      </c>
      <c r="E46" s="57">
        <v>139</v>
      </c>
      <c r="F46" s="57">
        <v>130</v>
      </c>
      <c r="G46" s="57">
        <v>139</v>
      </c>
      <c r="H46" s="59">
        <f>C46+D46+E46+F46+G46</f>
        <v>696</v>
      </c>
      <c r="I46" s="57">
        <v>120</v>
      </c>
      <c r="J46" s="57">
        <v>93</v>
      </c>
      <c r="K46" s="57">
        <v>114</v>
      </c>
      <c r="L46" s="70">
        <v>98</v>
      </c>
      <c r="M46" s="79">
        <f>I46+J46+K46+L46</f>
        <v>425</v>
      </c>
      <c r="O46" s="21"/>
      <c r="P46" s="43"/>
    </row>
    <row r="47" spans="1:16" ht="15">
      <c r="A47" s="33" t="s">
        <v>65</v>
      </c>
      <c r="B47" s="59">
        <f>C47+D47+E47+F47+G47+I47+J47+K47+L47</f>
        <v>976</v>
      </c>
      <c r="C47" s="32">
        <v>125</v>
      </c>
      <c r="D47" s="32">
        <v>136</v>
      </c>
      <c r="E47" s="32">
        <v>116</v>
      </c>
      <c r="F47" s="32">
        <v>114</v>
      </c>
      <c r="G47" s="32">
        <v>92</v>
      </c>
      <c r="H47" s="59">
        <f>C47+D47+E47+F47+G47</f>
        <v>583</v>
      </c>
      <c r="I47" s="32">
        <v>93</v>
      </c>
      <c r="J47" s="32">
        <v>96</v>
      </c>
      <c r="K47" s="32">
        <v>102</v>
      </c>
      <c r="L47" s="35">
        <v>102</v>
      </c>
      <c r="M47" s="79">
        <f>I47+J47+K47+L47</f>
        <v>393</v>
      </c>
      <c r="O47" s="21"/>
      <c r="P47" s="43"/>
    </row>
    <row r="48" spans="1:15" ht="18" customHeight="1">
      <c r="A48" s="30" t="s">
        <v>20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72"/>
      <c r="M48" s="61"/>
      <c r="O48" s="21"/>
    </row>
    <row r="49" spans="1:16" ht="15">
      <c r="A49" s="53" t="s">
        <v>31</v>
      </c>
      <c r="B49" s="59">
        <f>C49+D49+E49+F49+G49+I49+J49+K49+L49</f>
        <v>731</v>
      </c>
      <c r="C49" s="54">
        <f>C50+C51</f>
        <v>74</v>
      </c>
      <c r="D49" s="54">
        <f>D50+D51</f>
        <v>57</v>
      </c>
      <c r="E49" s="54">
        <f>E50+E51</f>
        <v>91</v>
      </c>
      <c r="F49" s="54">
        <f>F50+F51</f>
        <v>74</v>
      </c>
      <c r="G49" s="54">
        <f>G50+G51</f>
        <v>62</v>
      </c>
      <c r="H49" s="59">
        <v>358</v>
      </c>
      <c r="I49" s="54">
        <f>I50+I51</f>
        <v>80</v>
      </c>
      <c r="J49" s="54">
        <f>J50+J51</f>
        <v>85</v>
      </c>
      <c r="K49" s="54">
        <f>K50+K51</f>
        <v>96</v>
      </c>
      <c r="L49" s="54">
        <f>L50+L51</f>
        <v>112</v>
      </c>
      <c r="M49" s="59">
        <f>M50+M51</f>
        <v>373</v>
      </c>
      <c r="O49" s="21"/>
      <c r="P49" s="20"/>
    </row>
    <row r="50" spans="1:16" ht="15">
      <c r="A50" s="56" t="s">
        <v>66</v>
      </c>
      <c r="B50" s="59">
        <f>C50+D50+E50+F50+G50+I50+J50+K50+L50</f>
        <v>395</v>
      </c>
      <c r="C50" s="57">
        <v>54</v>
      </c>
      <c r="D50" s="57">
        <v>26</v>
      </c>
      <c r="E50" s="57">
        <v>41</v>
      </c>
      <c r="F50" s="57">
        <v>34</v>
      </c>
      <c r="G50" s="57">
        <v>35</v>
      </c>
      <c r="H50" s="60">
        <f>C50+D50+E50+F50+G50</f>
        <v>190</v>
      </c>
      <c r="I50" s="57">
        <v>49</v>
      </c>
      <c r="J50" s="57">
        <v>46</v>
      </c>
      <c r="K50" s="57">
        <v>50</v>
      </c>
      <c r="L50" s="70">
        <v>60</v>
      </c>
      <c r="M50" s="79">
        <f>I50+J50+K50+L50</f>
        <v>205</v>
      </c>
      <c r="N50" s="58"/>
      <c r="O50" s="21"/>
      <c r="P50" s="20"/>
    </row>
    <row r="51" spans="1:16" ht="15">
      <c r="A51" s="33" t="s">
        <v>65</v>
      </c>
      <c r="B51" s="59">
        <f>C51+D51+E51+F51+G51+I51+J51+K51+L51</f>
        <v>336</v>
      </c>
      <c r="C51" s="32">
        <v>20</v>
      </c>
      <c r="D51" s="32">
        <v>31</v>
      </c>
      <c r="E51" s="47">
        <v>50</v>
      </c>
      <c r="F51" s="32">
        <v>40</v>
      </c>
      <c r="G51" s="32">
        <v>27</v>
      </c>
      <c r="H51" s="37">
        <f>C51+D51+E51+F51+G51</f>
        <v>168</v>
      </c>
      <c r="I51" s="32">
        <v>31</v>
      </c>
      <c r="J51" s="32">
        <v>39</v>
      </c>
      <c r="K51" s="32">
        <v>46</v>
      </c>
      <c r="L51" s="35">
        <v>52</v>
      </c>
      <c r="M51" s="79">
        <f>I51+J51+K51+L51</f>
        <v>168</v>
      </c>
      <c r="N51" s="58"/>
      <c r="O51" s="21"/>
      <c r="P51" s="20"/>
    </row>
    <row r="52" spans="1:15" ht="15">
      <c r="A52" s="30" t="s">
        <v>21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34"/>
      <c r="M52" s="61"/>
      <c r="O52" s="21"/>
    </row>
    <row r="53" spans="1:15" ht="15">
      <c r="A53" s="53" t="s">
        <v>31</v>
      </c>
      <c r="B53" s="59">
        <f>C53+D53+E53+F53+G53+I53+J53+K53+L53</f>
        <v>7401</v>
      </c>
      <c r="C53" s="54">
        <f>C54+C55</f>
        <v>830</v>
      </c>
      <c r="D53" s="54">
        <f>D54+D55</f>
        <v>886</v>
      </c>
      <c r="E53" s="54">
        <f>E54+E55</f>
        <v>829</v>
      </c>
      <c r="F53" s="54">
        <f>F54+F55</f>
        <v>869</v>
      </c>
      <c r="G53" s="54">
        <f>G54+G55</f>
        <v>816</v>
      </c>
      <c r="H53" s="59">
        <v>4230</v>
      </c>
      <c r="I53" s="54">
        <f>I54+I55</f>
        <v>772</v>
      </c>
      <c r="J53" s="54">
        <f>J54+J55</f>
        <v>792</v>
      </c>
      <c r="K53" s="54">
        <f>K54+K55</f>
        <v>774</v>
      </c>
      <c r="L53" s="54">
        <f>L54+L55</f>
        <v>833</v>
      </c>
      <c r="M53" s="79">
        <f>I53+J53+K53+L53</f>
        <v>3171</v>
      </c>
      <c r="O53" s="21"/>
    </row>
    <row r="54" spans="1:16" ht="15">
      <c r="A54" s="56" t="s">
        <v>66</v>
      </c>
      <c r="B54" s="59">
        <f>C54+D54+E54+F54+G54+I54+J54+K54+L54</f>
        <v>3896</v>
      </c>
      <c r="C54" s="57">
        <v>463</v>
      </c>
      <c r="D54" s="57">
        <v>459</v>
      </c>
      <c r="E54" s="76">
        <v>453</v>
      </c>
      <c r="F54" s="57">
        <v>468</v>
      </c>
      <c r="G54" s="57">
        <v>438</v>
      </c>
      <c r="H54" s="60">
        <f>C54+D54+E54+F54+G54</f>
        <v>2281</v>
      </c>
      <c r="I54" s="57">
        <v>378</v>
      </c>
      <c r="J54" s="57">
        <v>406</v>
      </c>
      <c r="K54" s="57">
        <v>392</v>
      </c>
      <c r="L54" s="70">
        <v>439</v>
      </c>
      <c r="M54" s="79">
        <f>I54+J54+K54+L54</f>
        <v>1615</v>
      </c>
      <c r="O54" s="21"/>
      <c r="P54" s="43"/>
    </row>
    <row r="55" spans="1:16" ht="15">
      <c r="A55" s="33" t="s">
        <v>65</v>
      </c>
      <c r="B55" s="59">
        <f>C55+D55+E55+F55+G55+I55+J55+K55+L55</f>
        <v>3505</v>
      </c>
      <c r="C55" s="32">
        <v>367</v>
      </c>
      <c r="D55" s="32">
        <v>427</v>
      </c>
      <c r="E55" s="32">
        <v>376</v>
      </c>
      <c r="F55" s="32">
        <v>401</v>
      </c>
      <c r="G55" s="32">
        <v>378</v>
      </c>
      <c r="H55" s="37">
        <f>C55+D55+E55+F55+G55</f>
        <v>1949</v>
      </c>
      <c r="I55" s="32">
        <v>394</v>
      </c>
      <c r="J55" s="32">
        <v>386</v>
      </c>
      <c r="K55" s="32">
        <v>382</v>
      </c>
      <c r="L55" s="35">
        <v>394</v>
      </c>
      <c r="M55" s="79">
        <f>I55+J55+K55+L55</f>
        <v>1556</v>
      </c>
      <c r="O55" s="21"/>
      <c r="P55" s="43"/>
    </row>
    <row r="56" spans="1:15" s="23" customFormat="1" ht="15">
      <c r="A56" s="30" t="s">
        <v>37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34"/>
      <c r="M56" s="61"/>
      <c r="O56" s="21"/>
    </row>
    <row r="57" spans="1:15" s="23" customFormat="1" ht="15">
      <c r="A57" s="53" t="s">
        <v>31</v>
      </c>
      <c r="B57" s="59">
        <f>C57+D57+E57+F57+G57+I57+J57+K57+L57</f>
        <v>556</v>
      </c>
      <c r="C57" s="54">
        <f>C58+C59</f>
        <v>58</v>
      </c>
      <c r="D57" s="54">
        <f>D58+D59</f>
        <v>72</v>
      </c>
      <c r="E57" s="54">
        <f>E58+E59</f>
        <v>59</v>
      </c>
      <c r="F57" s="54">
        <f>F58+F59</f>
        <v>53</v>
      </c>
      <c r="G57" s="54">
        <f>G58+G59</f>
        <v>69</v>
      </c>
      <c r="H57" s="59">
        <v>311</v>
      </c>
      <c r="I57" s="54">
        <f>I58+I59</f>
        <v>62</v>
      </c>
      <c r="J57" s="54">
        <f>J58+J59</f>
        <v>52</v>
      </c>
      <c r="K57" s="54">
        <f>K58+K59</f>
        <v>67</v>
      </c>
      <c r="L57" s="54">
        <f>L58+L59</f>
        <v>64</v>
      </c>
      <c r="M57" s="79">
        <f>I57+J57+K57+L57</f>
        <v>245</v>
      </c>
      <c r="O57" s="21"/>
    </row>
    <row r="58" spans="1:16" s="23" customFormat="1" ht="15">
      <c r="A58" s="56" t="s">
        <v>66</v>
      </c>
      <c r="B58" s="59">
        <f>C58+D58+E58+F58+G58+I58+J58+K58+L58</f>
        <v>285</v>
      </c>
      <c r="C58" s="77">
        <v>42</v>
      </c>
      <c r="D58" s="77">
        <v>39</v>
      </c>
      <c r="E58" s="77">
        <v>27</v>
      </c>
      <c r="F58" s="77">
        <v>23</v>
      </c>
      <c r="G58" s="77">
        <v>36</v>
      </c>
      <c r="H58" s="60">
        <f>C58+D58+E58+F58+G58</f>
        <v>167</v>
      </c>
      <c r="I58" s="77">
        <v>30</v>
      </c>
      <c r="J58" s="77">
        <v>23</v>
      </c>
      <c r="K58" s="77">
        <v>31</v>
      </c>
      <c r="L58" s="78">
        <v>34</v>
      </c>
      <c r="M58" s="79">
        <f>I58+J58+K58+L58</f>
        <v>118</v>
      </c>
      <c r="O58" s="43"/>
      <c r="P58" s="43"/>
    </row>
    <row r="59" spans="1:16" s="23" customFormat="1" ht="15">
      <c r="A59" s="33" t="s">
        <v>65</v>
      </c>
      <c r="B59" s="59">
        <f>C59+D59+E59+F59+G59+I59+J59+K59+L59</f>
        <v>271</v>
      </c>
      <c r="C59" s="32">
        <v>16</v>
      </c>
      <c r="D59" s="32">
        <v>33</v>
      </c>
      <c r="E59" s="47">
        <v>32</v>
      </c>
      <c r="F59" s="32">
        <v>30</v>
      </c>
      <c r="G59" s="32">
        <v>33</v>
      </c>
      <c r="H59" s="37">
        <f>C59+D59+E59+F59+G59</f>
        <v>144</v>
      </c>
      <c r="I59" s="32">
        <v>32</v>
      </c>
      <c r="J59" s="32">
        <v>29</v>
      </c>
      <c r="K59" s="32">
        <v>36</v>
      </c>
      <c r="L59" s="35">
        <v>30</v>
      </c>
      <c r="M59" s="79">
        <f>I59+J59+K59+L59</f>
        <v>127</v>
      </c>
      <c r="O59" s="43"/>
      <c r="P59" s="43"/>
    </row>
    <row r="60" spans="1:13" ht="15">
      <c r="A60" s="30" t="s">
        <v>22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73"/>
      <c r="M60" s="61"/>
    </row>
    <row r="61" spans="1:13" ht="15">
      <c r="A61" s="53" t="s">
        <v>31</v>
      </c>
      <c r="B61" s="59">
        <f>C61+D61+E61+F61+G61+I61+J61+K61+L61</f>
        <v>1068</v>
      </c>
      <c r="C61" s="54">
        <f>C62+C63</f>
        <v>86</v>
      </c>
      <c r="D61" s="54">
        <f>D62+D63</f>
        <v>128</v>
      </c>
      <c r="E61" s="54">
        <f>E62+E63</f>
        <v>117</v>
      </c>
      <c r="F61" s="54">
        <f>F62+F63</f>
        <v>104</v>
      </c>
      <c r="G61" s="54">
        <f>G62+G63</f>
        <v>133</v>
      </c>
      <c r="H61" s="59">
        <v>568</v>
      </c>
      <c r="I61" s="54">
        <f>I62+I63</f>
        <v>104</v>
      </c>
      <c r="J61" s="54">
        <f>J62+J63</f>
        <v>146</v>
      </c>
      <c r="K61" s="54">
        <f>K62+K63</f>
        <v>126</v>
      </c>
      <c r="L61" s="54">
        <f>L62+L63</f>
        <v>124</v>
      </c>
      <c r="M61" s="83">
        <f>I61+J61+K61+L61</f>
        <v>500</v>
      </c>
    </row>
    <row r="62" spans="1:16" ht="15">
      <c r="A62" s="56" t="s">
        <v>66</v>
      </c>
      <c r="B62" s="59">
        <f>C62+D62+E62+F62+G62+I62+J62+K62+L62</f>
        <v>564</v>
      </c>
      <c r="C62" s="57">
        <v>56</v>
      </c>
      <c r="D62" s="57">
        <v>70</v>
      </c>
      <c r="E62" s="57">
        <v>54</v>
      </c>
      <c r="F62" s="57">
        <v>52</v>
      </c>
      <c r="G62" s="57">
        <v>71</v>
      </c>
      <c r="H62" s="60">
        <f>C62+D62+E62+F62+G62</f>
        <v>303</v>
      </c>
      <c r="I62" s="57">
        <v>57</v>
      </c>
      <c r="J62" s="57">
        <v>80</v>
      </c>
      <c r="K62" s="57">
        <v>62</v>
      </c>
      <c r="L62" s="70">
        <v>62</v>
      </c>
      <c r="M62" s="83">
        <f>I62+J62+K62+L62</f>
        <v>261</v>
      </c>
      <c r="O62" s="43"/>
      <c r="P62" s="43"/>
    </row>
    <row r="63" spans="1:16" ht="15">
      <c r="A63" s="33" t="s">
        <v>65</v>
      </c>
      <c r="B63" s="59">
        <f>C63+D63+E63+F63+G63+I63+J63+K63+L63</f>
        <v>504</v>
      </c>
      <c r="C63" s="32">
        <v>30</v>
      </c>
      <c r="D63" s="32">
        <v>58</v>
      </c>
      <c r="E63" s="47">
        <v>63</v>
      </c>
      <c r="F63" s="32">
        <v>52</v>
      </c>
      <c r="G63" s="32">
        <v>62</v>
      </c>
      <c r="H63" s="37">
        <f>C63+D63+E63+F63+G63</f>
        <v>265</v>
      </c>
      <c r="I63" s="32">
        <v>47</v>
      </c>
      <c r="J63" s="32">
        <v>66</v>
      </c>
      <c r="K63" s="32">
        <v>64</v>
      </c>
      <c r="L63" s="35">
        <v>62</v>
      </c>
      <c r="M63" s="83">
        <f>I63+J63+K63+L63</f>
        <v>239</v>
      </c>
      <c r="O63" s="43"/>
      <c r="P63" s="43"/>
    </row>
    <row r="64" spans="1:13" ht="15">
      <c r="A64" s="30" t="s">
        <v>24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34"/>
      <c r="M64" s="61"/>
    </row>
    <row r="65" spans="1:13" ht="15">
      <c r="A65" s="53" t="s">
        <v>31</v>
      </c>
      <c r="B65" s="59">
        <f>C65+D65+E65+F65+G65+I65+J65+K65+L65</f>
        <v>188</v>
      </c>
      <c r="C65" s="32">
        <f>C66+C67</f>
        <v>14</v>
      </c>
      <c r="D65" s="32">
        <f>D66+D67</f>
        <v>17</v>
      </c>
      <c r="E65" s="32">
        <f>E66+E67</f>
        <v>21</v>
      </c>
      <c r="F65" s="32">
        <f>F66+F67</f>
        <v>21</v>
      </c>
      <c r="G65" s="32">
        <f>G66+G67</f>
        <v>23</v>
      </c>
      <c r="H65" s="59">
        <v>96</v>
      </c>
      <c r="I65" s="32">
        <f>I66+I67</f>
        <v>19</v>
      </c>
      <c r="J65" s="32">
        <f>J66+J67</f>
        <v>19</v>
      </c>
      <c r="K65" s="32">
        <f>K66+K67</f>
        <v>27</v>
      </c>
      <c r="L65" s="32">
        <f>L66+L67</f>
        <v>27</v>
      </c>
      <c r="M65" s="79">
        <f>I65+J65+K65+L65</f>
        <v>92</v>
      </c>
    </row>
    <row r="66" spans="1:16" ht="15">
      <c r="A66" s="56" t="s">
        <v>66</v>
      </c>
      <c r="B66" s="59">
        <f>C66+D66+E66+F66+G66+I66+J66+K66+L66</f>
        <v>98</v>
      </c>
      <c r="C66" s="85">
        <v>6</v>
      </c>
      <c r="D66" s="85">
        <v>9</v>
      </c>
      <c r="E66" s="85">
        <v>12</v>
      </c>
      <c r="F66" s="85">
        <v>10</v>
      </c>
      <c r="G66" s="85">
        <v>8</v>
      </c>
      <c r="H66" s="60">
        <f>C66+D66+E66+F66+G66</f>
        <v>45</v>
      </c>
      <c r="I66" s="85">
        <v>9</v>
      </c>
      <c r="J66" s="85">
        <v>10</v>
      </c>
      <c r="K66" s="85">
        <v>16</v>
      </c>
      <c r="L66" s="85">
        <v>18</v>
      </c>
      <c r="M66" s="79">
        <f>I66+J66+K66+L66</f>
        <v>53</v>
      </c>
      <c r="O66" s="43"/>
      <c r="P66" s="43"/>
    </row>
    <row r="67" spans="1:16" ht="15">
      <c r="A67" s="33" t="s">
        <v>65</v>
      </c>
      <c r="B67" s="59">
        <f>C67+D67+E67+F67+G67+I67+J67+K67+L67</f>
        <v>90</v>
      </c>
      <c r="C67" s="85">
        <v>8</v>
      </c>
      <c r="D67" s="85">
        <v>8</v>
      </c>
      <c r="E67" s="85">
        <v>9</v>
      </c>
      <c r="F67" s="85">
        <v>11</v>
      </c>
      <c r="G67" s="85">
        <v>15</v>
      </c>
      <c r="H67" s="37">
        <f>C67+D67+E67+F67+G67</f>
        <v>51</v>
      </c>
      <c r="I67" s="85">
        <v>10</v>
      </c>
      <c r="J67" s="85">
        <v>9</v>
      </c>
      <c r="K67" s="85">
        <v>11</v>
      </c>
      <c r="L67" s="85">
        <v>9</v>
      </c>
      <c r="M67" s="79">
        <f>I67+J67+K67+L67</f>
        <v>39</v>
      </c>
      <c r="O67" s="43"/>
      <c r="P67" s="43"/>
    </row>
    <row r="68" spans="1:13" ht="16.5" customHeight="1">
      <c r="A68" s="30" t="s">
        <v>23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4"/>
      <c r="M68" s="61"/>
    </row>
    <row r="69" spans="1:13" ht="15">
      <c r="A69" s="53" t="s">
        <v>31</v>
      </c>
      <c r="B69" s="59">
        <f>C69+D69+E69+F69+G69+I69+J69+K69+L69</f>
        <v>2335</v>
      </c>
      <c r="C69" s="54">
        <f>C70+C71</f>
        <v>218</v>
      </c>
      <c r="D69" s="54">
        <f>D70+D71</f>
        <v>230</v>
      </c>
      <c r="E69" s="54">
        <f>E70+E71</f>
        <v>254</v>
      </c>
      <c r="F69" s="54">
        <f>F70+F71</f>
        <v>243</v>
      </c>
      <c r="G69" s="54">
        <f>G70+G71</f>
        <v>259</v>
      </c>
      <c r="H69" s="59">
        <v>1204</v>
      </c>
      <c r="I69" s="54">
        <f>I70+I71</f>
        <v>265</v>
      </c>
      <c r="J69" s="54">
        <f>J70+J71</f>
        <v>278</v>
      </c>
      <c r="K69" s="54">
        <f>K70+K71</f>
        <v>285</v>
      </c>
      <c r="L69" s="54">
        <f>L70+L71</f>
        <v>303</v>
      </c>
      <c r="M69" s="79">
        <f>I69+J69+K69+L69</f>
        <v>1131</v>
      </c>
    </row>
    <row r="70" spans="1:15" ht="15">
      <c r="A70" s="56" t="s">
        <v>66</v>
      </c>
      <c r="B70" s="59">
        <f>C70+D70+E70+F70+G70+I70+J70+K70+L70</f>
        <v>1214</v>
      </c>
      <c r="C70" s="57">
        <v>113</v>
      </c>
      <c r="D70" s="57">
        <v>115</v>
      </c>
      <c r="E70" s="57">
        <v>137</v>
      </c>
      <c r="F70" s="57">
        <v>122</v>
      </c>
      <c r="G70" s="57">
        <v>132</v>
      </c>
      <c r="H70" s="60">
        <f>C70+D70+E70+F70+G70</f>
        <v>619</v>
      </c>
      <c r="I70" s="57">
        <v>137</v>
      </c>
      <c r="J70" s="57">
        <v>147</v>
      </c>
      <c r="K70" s="57">
        <v>148</v>
      </c>
      <c r="L70" s="70">
        <v>163</v>
      </c>
      <c r="M70" s="79">
        <f>I70+J70+K70+L70</f>
        <v>595</v>
      </c>
      <c r="O70" s="43"/>
    </row>
    <row r="71" spans="1:16" ht="15">
      <c r="A71" s="33" t="s">
        <v>65</v>
      </c>
      <c r="B71" s="59">
        <f>C71+D71+E71+F71+G71+I71+J71+K71+L71</f>
        <v>1121</v>
      </c>
      <c r="C71" s="32">
        <v>105</v>
      </c>
      <c r="D71" s="32">
        <v>115</v>
      </c>
      <c r="E71" s="32">
        <v>117</v>
      </c>
      <c r="F71" s="32">
        <v>121</v>
      </c>
      <c r="G71" s="32">
        <v>127</v>
      </c>
      <c r="H71" s="37">
        <f>C71+D71+E71+F71+G71</f>
        <v>585</v>
      </c>
      <c r="I71" s="32">
        <v>128</v>
      </c>
      <c r="J71" s="32">
        <v>131</v>
      </c>
      <c r="K71" s="32">
        <v>137</v>
      </c>
      <c r="L71" s="35">
        <v>140</v>
      </c>
      <c r="M71" s="79">
        <f>I71+J71+K71+L71</f>
        <v>536</v>
      </c>
      <c r="O71" s="43"/>
      <c r="P71" s="43"/>
    </row>
    <row r="72" spans="1:16" ht="15.75" customHeight="1">
      <c r="A72" s="30" t="s">
        <v>25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71"/>
      <c r="M72" s="61"/>
      <c r="P72" s="43"/>
    </row>
    <row r="73" spans="1:13" ht="15">
      <c r="A73" s="53" t="s">
        <v>31</v>
      </c>
      <c r="B73" s="59">
        <f>C73+D73+E73+F73+G73+I73+J73+K73+L73</f>
        <v>23090</v>
      </c>
      <c r="C73" s="54">
        <f>C74+C75</f>
        <v>2748</v>
      </c>
      <c r="D73" s="54">
        <f>D74+D75</f>
        <v>2702</v>
      </c>
      <c r="E73" s="54">
        <f>E74+E75</f>
        <v>2888</v>
      </c>
      <c r="F73" s="54">
        <f>F74+F75</f>
        <v>2692</v>
      </c>
      <c r="G73" s="54">
        <f>G74+G75</f>
        <v>2598</v>
      </c>
      <c r="H73" s="59">
        <v>13628</v>
      </c>
      <c r="I73" s="54">
        <f>I74+I75</f>
        <v>2387</v>
      </c>
      <c r="J73" s="54">
        <f>J74+J75</f>
        <v>2340</v>
      </c>
      <c r="K73" s="54">
        <f>K74+K75</f>
        <v>2316</v>
      </c>
      <c r="L73" s="54">
        <f>L74+L75</f>
        <v>2419</v>
      </c>
      <c r="M73" s="79">
        <f>I73+J73+K73+L73</f>
        <v>9462</v>
      </c>
    </row>
    <row r="74" spans="1:16" ht="15">
      <c r="A74" s="56" t="s">
        <v>66</v>
      </c>
      <c r="B74" s="59">
        <f>C74+D74+E74+F74+G74+I74+J74+K74+L74</f>
        <v>12145</v>
      </c>
      <c r="C74" s="57">
        <v>1608</v>
      </c>
      <c r="D74" s="57">
        <v>1381</v>
      </c>
      <c r="E74" s="57">
        <v>1560</v>
      </c>
      <c r="F74" s="57">
        <v>1381</v>
      </c>
      <c r="G74" s="57">
        <v>1377</v>
      </c>
      <c r="H74" s="60">
        <f>C74+D74+E74+F74+G74</f>
        <v>7307</v>
      </c>
      <c r="I74" s="57">
        <v>1217</v>
      </c>
      <c r="J74" s="57">
        <v>1218</v>
      </c>
      <c r="K74" s="57">
        <v>1157</v>
      </c>
      <c r="L74" s="70">
        <v>1246</v>
      </c>
      <c r="M74" s="79">
        <f>I74+J74+K74+L74</f>
        <v>4838</v>
      </c>
      <c r="O74" s="43"/>
      <c r="P74" s="43"/>
    </row>
    <row r="75" spans="1:16" ht="15">
      <c r="A75" s="33" t="s">
        <v>65</v>
      </c>
      <c r="B75" s="59">
        <f>C75+D75+E75+F75+G75+I75+J75+K75+L75</f>
        <v>10945</v>
      </c>
      <c r="C75" s="32">
        <v>1140</v>
      </c>
      <c r="D75" s="32">
        <v>1321</v>
      </c>
      <c r="E75" s="50">
        <v>1328</v>
      </c>
      <c r="F75" s="32">
        <v>1311</v>
      </c>
      <c r="G75" s="32">
        <v>1221</v>
      </c>
      <c r="H75" s="37">
        <f>C75+D75+E75+F75+G75</f>
        <v>6321</v>
      </c>
      <c r="I75" s="32">
        <v>1170</v>
      </c>
      <c r="J75" s="32">
        <v>1122</v>
      </c>
      <c r="K75" s="32">
        <v>1159</v>
      </c>
      <c r="L75" s="35">
        <v>1173</v>
      </c>
      <c r="M75" s="79">
        <f>I75+J75+K75+L75</f>
        <v>4624</v>
      </c>
      <c r="O75" s="43"/>
      <c r="P75" s="43"/>
    </row>
    <row r="76" spans="1:13" ht="15">
      <c r="A76" s="30" t="s">
        <v>26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71"/>
      <c r="M76" s="61"/>
    </row>
    <row r="77" spans="1:13" ht="15">
      <c r="A77" s="53" t="s">
        <v>31</v>
      </c>
      <c r="B77" s="59">
        <f>C77+D77+E77+F77+G77+I77+J77+K77+L77</f>
        <v>3281</v>
      </c>
      <c r="C77" s="54">
        <f>C78+C79</f>
        <v>373</v>
      </c>
      <c r="D77" s="54">
        <f>D78+D79</f>
        <v>372</v>
      </c>
      <c r="E77" s="54">
        <f>E78+E79</f>
        <v>381</v>
      </c>
      <c r="F77" s="54">
        <f>F78+F79</f>
        <v>373</v>
      </c>
      <c r="G77" s="54">
        <f>G78+G79</f>
        <v>332</v>
      </c>
      <c r="H77" s="59">
        <v>1831</v>
      </c>
      <c r="I77" s="54">
        <f>I78+I79</f>
        <v>367</v>
      </c>
      <c r="J77" s="54">
        <f>J78+J79</f>
        <v>367</v>
      </c>
      <c r="K77" s="54">
        <f>K78+K79</f>
        <v>355</v>
      </c>
      <c r="L77" s="54">
        <f>L78+L79</f>
        <v>361</v>
      </c>
      <c r="M77" s="79">
        <f>I77+J77+K77+L77</f>
        <v>1450</v>
      </c>
    </row>
    <row r="78" spans="1:16" ht="15">
      <c r="A78" s="56" t="s">
        <v>66</v>
      </c>
      <c r="B78" s="59">
        <f>C78+D78+E78+F78+G78+I78+J78+K78+L78</f>
        <v>1787</v>
      </c>
      <c r="C78" s="57">
        <v>245</v>
      </c>
      <c r="D78" s="57">
        <v>189</v>
      </c>
      <c r="E78" s="57">
        <v>198</v>
      </c>
      <c r="F78" s="57">
        <v>207</v>
      </c>
      <c r="G78" s="57">
        <v>174</v>
      </c>
      <c r="H78" s="60">
        <f>C78+D78+E78+F78+G78</f>
        <v>1013</v>
      </c>
      <c r="I78" s="57">
        <v>196</v>
      </c>
      <c r="J78" s="57">
        <v>201</v>
      </c>
      <c r="K78" s="57">
        <v>192</v>
      </c>
      <c r="L78" s="70">
        <v>185</v>
      </c>
      <c r="M78" s="79">
        <f>I78+J78+K78+L78</f>
        <v>774</v>
      </c>
      <c r="O78" s="43"/>
      <c r="P78" s="43"/>
    </row>
    <row r="79" spans="1:16" ht="15">
      <c r="A79" s="33" t="s">
        <v>65</v>
      </c>
      <c r="B79" s="59">
        <f>C79+D79+E79+F79+G79+I79+J79+K79+L79</f>
        <v>1494</v>
      </c>
      <c r="C79" s="32">
        <v>128</v>
      </c>
      <c r="D79" s="32">
        <v>183</v>
      </c>
      <c r="E79" s="47">
        <v>183</v>
      </c>
      <c r="F79" s="32">
        <v>166</v>
      </c>
      <c r="G79" s="32">
        <v>158</v>
      </c>
      <c r="H79" s="37">
        <f>C79+D79+E79+F79+G79</f>
        <v>818</v>
      </c>
      <c r="I79" s="32">
        <v>171</v>
      </c>
      <c r="J79" s="32">
        <v>166</v>
      </c>
      <c r="K79" s="32">
        <v>163</v>
      </c>
      <c r="L79" s="35">
        <v>176</v>
      </c>
      <c r="M79" s="79">
        <f>I79+J79+K79+L79</f>
        <v>676</v>
      </c>
      <c r="O79" s="43"/>
      <c r="P79" s="43"/>
    </row>
    <row r="80" spans="1:13" ht="15">
      <c r="A80" s="30" t="s">
        <v>27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34"/>
      <c r="M80" s="61"/>
    </row>
    <row r="81" spans="1:13" ht="15">
      <c r="A81" s="53" t="s">
        <v>31</v>
      </c>
      <c r="B81" s="59">
        <f>C81+D81+E81+F81+G81+I81+J81+K81+L81</f>
        <v>113</v>
      </c>
      <c r="C81" s="54">
        <f>C82+C83</f>
        <v>13</v>
      </c>
      <c r="D81" s="54">
        <f>D82+D83</f>
        <v>7</v>
      </c>
      <c r="E81" s="54">
        <f>E82+E83</f>
        <v>14</v>
      </c>
      <c r="F81" s="54">
        <f>F82+F83</f>
        <v>15</v>
      </c>
      <c r="G81" s="54">
        <f>G82+G83</f>
        <v>7</v>
      </c>
      <c r="H81" s="59">
        <v>56</v>
      </c>
      <c r="I81" s="54">
        <f>I82+I83</f>
        <v>13</v>
      </c>
      <c r="J81" s="54">
        <f>J82+J83</f>
        <v>13</v>
      </c>
      <c r="K81" s="54">
        <f>K82+K83</f>
        <v>14</v>
      </c>
      <c r="L81" s="54">
        <f>L82+L83</f>
        <v>17</v>
      </c>
      <c r="M81" s="59">
        <f>M82+M83</f>
        <v>57</v>
      </c>
    </row>
    <row r="82" spans="1:16" ht="15">
      <c r="A82" s="56" t="s">
        <v>66</v>
      </c>
      <c r="B82" s="59">
        <f>C82+D82+E82+F82+G82+I82+J82+K82+L82</f>
        <v>61</v>
      </c>
      <c r="C82" s="57">
        <v>6</v>
      </c>
      <c r="D82" s="57">
        <v>2</v>
      </c>
      <c r="E82" s="57">
        <v>6</v>
      </c>
      <c r="F82" s="57">
        <v>7</v>
      </c>
      <c r="G82" s="57">
        <v>6</v>
      </c>
      <c r="H82" s="60">
        <f>C82+D82+E82+F82+G82</f>
        <v>27</v>
      </c>
      <c r="I82" s="57">
        <v>10</v>
      </c>
      <c r="J82" s="57">
        <v>9</v>
      </c>
      <c r="K82" s="57">
        <v>8</v>
      </c>
      <c r="L82" s="70">
        <v>7</v>
      </c>
      <c r="M82" s="79">
        <f>I82+J82+K82+L82</f>
        <v>34</v>
      </c>
      <c r="O82" s="43"/>
      <c r="P82" s="43"/>
    </row>
    <row r="83" spans="1:16" ht="15">
      <c r="A83" s="33" t="s">
        <v>65</v>
      </c>
      <c r="B83" s="59">
        <f>C83+D83+E83+F83+G83+I83+J83+K83+L83</f>
        <v>52</v>
      </c>
      <c r="C83" s="32">
        <v>7</v>
      </c>
      <c r="D83" s="32">
        <v>5</v>
      </c>
      <c r="E83" s="32">
        <v>8</v>
      </c>
      <c r="F83" s="32">
        <v>8</v>
      </c>
      <c r="G83" s="32">
        <v>1</v>
      </c>
      <c r="H83" s="37">
        <f>C83+D83+E83+F83+G83</f>
        <v>29</v>
      </c>
      <c r="I83" s="32">
        <v>3</v>
      </c>
      <c r="J83" s="32">
        <v>4</v>
      </c>
      <c r="K83" s="32">
        <v>6</v>
      </c>
      <c r="L83" s="35">
        <v>10</v>
      </c>
      <c r="M83" s="79">
        <f>I83+J83+K83+L83</f>
        <v>23</v>
      </c>
      <c r="O83" s="43"/>
      <c r="P83" s="43"/>
    </row>
    <row r="84" spans="1:13" ht="15">
      <c r="A84" s="30" t="s">
        <v>28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71"/>
      <c r="M84" s="61"/>
    </row>
    <row r="85" spans="1:13" ht="15">
      <c r="A85" s="53" t="s">
        <v>31</v>
      </c>
      <c r="B85" s="59">
        <f>C85+D85+E85+F85+G85+I85+J85+K85+L85</f>
        <v>1677</v>
      </c>
      <c r="C85" s="54">
        <f>C86+C87</f>
        <v>216</v>
      </c>
      <c r="D85" s="54">
        <f>D86+D87</f>
        <v>228</v>
      </c>
      <c r="E85" s="54">
        <f>E86+E87</f>
        <v>217</v>
      </c>
      <c r="F85" s="54">
        <f>F86+F87</f>
        <v>192</v>
      </c>
      <c r="G85" s="54">
        <f>G86+G87</f>
        <v>209</v>
      </c>
      <c r="H85" s="59">
        <v>1062</v>
      </c>
      <c r="I85" s="54">
        <f>I86+I87</f>
        <v>166</v>
      </c>
      <c r="J85" s="54">
        <f>J86+J87</f>
        <v>162</v>
      </c>
      <c r="K85" s="54">
        <f>K86+K87</f>
        <v>154</v>
      </c>
      <c r="L85" s="54">
        <f>L86+L87</f>
        <v>133</v>
      </c>
      <c r="M85" s="79">
        <f>I85+J85+K85+L85</f>
        <v>615</v>
      </c>
    </row>
    <row r="86" spans="1:16" ht="15">
      <c r="A86" s="56" t="s">
        <v>66</v>
      </c>
      <c r="B86" s="59">
        <f>C86+D86+E86+F86+G86+I86+J86+K86+L86</f>
        <v>874</v>
      </c>
      <c r="C86" s="57">
        <v>124</v>
      </c>
      <c r="D86" s="57">
        <v>121</v>
      </c>
      <c r="E86" s="57">
        <v>109</v>
      </c>
      <c r="F86" s="57">
        <v>104</v>
      </c>
      <c r="G86" s="57">
        <v>105</v>
      </c>
      <c r="H86" s="60">
        <f>C86+D86+E86+F86+G86</f>
        <v>563</v>
      </c>
      <c r="I86" s="57">
        <v>89</v>
      </c>
      <c r="J86" s="57">
        <v>86</v>
      </c>
      <c r="K86" s="57">
        <v>70</v>
      </c>
      <c r="L86" s="70">
        <v>66</v>
      </c>
      <c r="M86" s="79">
        <f>I86+J86+K86+L86</f>
        <v>311</v>
      </c>
      <c r="O86" s="43"/>
      <c r="P86" s="43"/>
    </row>
    <row r="87" spans="1:16" ht="15">
      <c r="A87" s="33" t="s">
        <v>65</v>
      </c>
      <c r="B87" s="59">
        <f>C87+D87+E87+F87+G87+I87+J87+K87+L87</f>
        <v>803</v>
      </c>
      <c r="C87" s="32">
        <v>92</v>
      </c>
      <c r="D87" s="32">
        <v>107</v>
      </c>
      <c r="E87" s="47">
        <v>108</v>
      </c>
      <c r="F87" s="32">
        <v>88</v>
      </c>
      <c r="G87" s="32">
        <v>104</v>
      </c>
      <c r="H87" s="37">
        <f>C87+D87+E87+F87+G87</f>
        <v>499</v>
      </c>
      <c r="I87" s="32">
        <v>77</v>
      </c>
      <c r="J87" s="32">
        <v>76</v>
      </c>
      <c r="K87" s="32">
        <v>84</v>
      </c>
      <c r="L87" s="35">
        <v>67</v>
      </c>
      <c r="M87" s="79">
        <f>I87+J87+K87+L87</f>
        <v>304</v>
      </c>
      <c r="O87" s="43"/>
      <c r="P87" s="43"/>
    </row>
    <row r="88" spans="1:13" ht="15">
      <c r="A88" s="30" t="s">
        <v>29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74"/>
      <c r="M88" s="61"/>
    </row>
    <row r="89" spans="1:13" ht="15">
      <c r="A89" s="53" t="s">
        <v>31</v>
      </c>
      <c r="B89" s="59">
        <f>C89+D89+E89+F89+G89+I89+J89+K89+L89</f>
        <v>2120</v>
      </c>
      <c r="C89" s="54">
        <f>C90+C91</f>
        <v>246</v>
      </c>
      <c r="D89" s="54">
        <f>D90+D91</f>
        <v>244</v>
      </c>
      <c r="E89" s="54">
        <f>E90+E91</f>
        <v>261</v>
      </c>
      <c r="F89" s="54">
        <f>F90+F91</f>
        <v>230</v>
      </c>
      <c r="G89" s="54">
        <f>G90+G91</f>
        <v>231</v>
      </c>
      <c r="H89" s="59">
        <v>1212</v>
      </c>
      <c r="I89" s="54">
        <f>I90+I91</f>
        <v>219</v>
      </c>
      <c r="J89" s="54">
        <f>J90+J91</f>
        <v>224</v>
      </c>
      <c r="K89" s="54">
        <f>K90+K91</f>
        <v>246</v>
      </c>
      <c r="L89" s="54">
        <f>L90+L91</f>
        <v>219</v>
      </c>
      <c r="M89" s="79">
        <f>I89+J89+K89+L89</f>
        <v>908</v>
      </c>
    </row>
    <row r="90" spans="1:19" ht="15">
      <c r="A90" s="56" t="s">
        <v>66</v>
      </c>
      <c r="B90" s="59">
        <f>C90+D90+E90+F90+G90+I90+J90+K90+L90</f>
        <v>1116</v>
      </c>
      <c r="C90" s="57">
        <v>135</v>
      </c>
      <c r="D90" s="57">
        <v>124</v>
      </c>
      <c r="E90" s="57">
        <v>139</v>
      </c>
      <c r="F90" s="57">
        <v>121</v>
      </c>
      <c r="G90" s="57">
        <v>122</v>
      </c>
      <c r="H90" s="60">
        <f>C90+D90+E90+F90+G90</f>
        <v>641</v>
      </c>
      <c r="I90" s="57">
        <v>115</v>
      </c>
      <c r="J90" s="57">
        <v>120</v>
      </c>
      <c r="K90" s="57">
        <v>120</v>
      </c>
      <c r="L90" s="70">
        <v>120</v>
      </c>
      <c r="M90" s="79">
        <f>I90+J90+K90+L90</f>
        <v>475</v>
      </c>
      <c r="N90" s="1"/>
      <c r="O90" s="43"/>
      <c r="P90" s="43"/>
      <c r="Q90" s="1"/>
      <c r="R90" s="1"/>
      <c r="S90" s="2"/>
    </row>
    <row r="91" spans="1:19" ht="15">
      <c r="A91" s="33" t="s">
        <v>65</v>
      </c>
      <c r="B91" s="59">
        <f>C91+D91+E91+F91+G91+I91+J91+K91+L91</f>
        <v>1004</v>
      </c>
      <c r="C91" s="32">
        <v>111</v>
      </c>
      <c r="D91" s="32">
        <v>120</v>
      </c>
      <c r="E91" s="46">
        <v>122</v>
      </c>
      <c r="F91" s="32">
        <v>109</v>
      </c>
      <c r="G91" s="32">
        <v>109</v>
      </c>
      <c r="H91" s="37">
        <f>C91+D91+E91+F91+G91</f>
        <v>571</v>
      </c>
      <c r="I91" s="32">
        <v>104</v>
      </c>
      <c r="J91" s="32">
        <v>104</v>
      </c>
      <c r="K91" s="32">
        <v>126</v>
      </c>
      <c r="L91" s="35">
        <v>99</v>
      </c>
      <c r="M91" s="79">
        <f>I91+J91+K91+L91</f>
        <v>433</v>
      </c>
      <c r="N91" s="1"/>
      <c r="O91" s="43"/>
      <c r="P91" s="43"/>
      <c r="Q91" s="1"/>
      <c r="R91" s="1"/>
      <c r="S91" s="2"/>
    </row>
    <row r="92" spans="1:19" ht="15">
      <c r="A92" s="30" t="s">
        <v>30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34"/>
      <c r="M92" s="61"/>
      <c r="N92" s="1"/>
      <c r="O92" s="1"/>
      <c r="P92" s="1"/>
      <c r="Q92" s="1"/>
      <c r="R92" s="1"/>
      <c r="S92" s="1"/>
    </row>
    <row r="93" spans="1:13" ht="15">
      <c r="A93" s="53" t="s">
        <v>31</v>
      </c>
      <c r="B93" s="59">
        <f>C93+D93+E93+F93+G93+I93+J93+K93+L93</f>
        <v>280</v>
      </c>
      <c r="C93" s="54">
        <f>C94+C95</f>
        <v>29</v>
      </c>
      <c r="D93" s="54">
        <f>D94+D95</f>
        <v>28</v>
      </c>
      <c r="E93" s="54">
        <f>E94+E95</f>
        <v>32</v>
      </c>
      <c r="F93" s="54">
        <f>F94+F95</f>
        <v>26</v>
      </c>
      <c r="G93" s="54">
        <f>G94+G95</f>
        <v>39</v>
      </c>
      <c r="H93" s="59">
        <v>154</v>
      </c>
      <c r="I93" s="54">
        <f>I94+I95</f>
        <v>30</v>
      </c>
      <c r="J93" s="54">
        <f>J94+J95</f>
        <v>22</v>
      </c>
      <c r="K93" s="54">
        <f>K94+K95</f>
        <v>35</v>
      </c>
      <c r="L93" s="54">
        <f>L94+L95</f>
        <v>39</v>
      </c>
      <c r="M93" s="79">
        <f>I93+J93+K93+L93</f>
        <v>126</v>
      </c>
    </row>
    <row r="94" spans="1:16" ht="15">
      <c r="A94" s="56" t="s">
        <v>66</v>
      </c>
      <c r="B94" s="59">
        <f>C94+D94+E94+F94+G94+I94+J94+K94+L94</f>
        <v>141</v>
      </c>
      <c r="C94" s="57">
        <v>15</v>
      </c>
      <c r="D94" s="57">
        <v>14</v>
      </c>
      <c r="E94" s="57">
        <v>14</v>
      </c>
      <c r="F94" s="57">
        <v>16</v>
      </c>
      <c r="G94" s="57">
        <v>21</v>
      </c>
      <c r="H94" s="60">
        <f>C94+D94+E94+F94+G94</f>
        <v>80</v>
      </c>
      <c r="I94" s="57">
        <v>13</v>
      </c>
      <c r="J94" s="57">
        <v>10</v>
      </c>
      <c r="K94" s="57">
        <v>18</v>
      </c>
      <c r="L94" s="70">
        <v>20</v>
      </c>
      <c r="M94" s="79">
        <f>I94+J94+K94+L94</f>
        <v>61</v>
      </c>
      <c r="O94" s="43"/>
      <c r="P94" s="43"/>
    </row>
    <row r="95" spans="1:16" ht="15">
      <c r="A95" s="33" t="s">
        <v>65</v>
      </c>
      <c r="B95" s="59">
        <f>C95+D95+E95+F95+G95+I95+J95+K95+L95</f>
        <v>139</v>
      </c>
      <c r="C95" s="32">
        <v>14</v>
      </c>
      <c r="D95" s="32">
        <v>14</v>
      </c>
      <c r="E95" s="32">
        <v>18</v>
      </c>
      <c r="F95" s="32">
        <v>10</v>
      </c>
      <c r="G95" s="32">
        <v>18</v>
      </c>
      <c r="H95" s="37">
        <f>C95+D95+E95+F95+G95</f>
        <v>74</v>
      </c>
      <c r="I95" s="32">
        <v>17</v>
      </c>
      <c r="J95" s="32">
        <v>12</v>
      </c>
      <c r="K95" s="32">
        <v>17</v>
      </c>
      <c r="L95" s="35">
        <v>19</v>
      </c>
      <c r="M95" s="79">
        <f>I95+J95+K95+L95</f>
        <v>65</v>
      </c>
      <c r="O95" s="43"/>
      <c r="P95" s="43"/>
    </row>
    <row r="96" spans="1:13" ht="15">
      <c r="A96" s="93" t="s">
        <v>39</v>
      </c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61"/>
    </row>
    <row r="97" spans="1:15" ht="15">
      <c r="A97" s="53" t="s">
        <v>31</v>
      </c>
      <c r="B97" s="59">
        <f aca="true" t="shared" si="2" ref="B97:M97">B5+B9+B13+B17+B21+B25+B29+B33+B37+B41+B45+B49+B53+B57+B61+B65+B69+B73+B77+B81+B85+B89+B93</f>
        <v>67998</v>
      </c>
      <c r="C97" s="59">
        <f t="shared" si="2"/>
        <v>7710</v>
      </c>
      <c r="D97" s="59">
        <f t="shared" si="2"/>
        <v>7938</v>
      </c>
      <c r="E97" s="59">
        <f t="shared" si="2"/>
        <v>8264</v>
      </c>
      <c r="F97" s="59">
        <f t="shared" si="2"/>
        <v>7778</v>
      </c>
      <c r="G97" s="59">
        <f t="shared" si="2"/>
        <v>7521</v>
      </c>
      <c r="H97" s="59">
        <f t="shared" si="2"/>
        <v>39211</v>
      </c>
      <c r="I97" s="59">
        <f t="shared" si="2"/>
        <v>7165</v>
      </c>
      <c r="J97" s="59">
        <f t="shared" si="2"/>
        <v>7125</v>
      </c>
      <c r="K97" s="59">
        <f t="shared" si="2"/>
        <v>7075</v>
      </c>
      <c r="L97" s="59">
        <f t="shared" si="2"/>
        <v>7422</v>
      </c>
      <c r="M97" s="59">
        <f t="shared" si="2"/>
        <v>28787</v>
      </c>
      <c r="O97" s="81"/>
    </row>
    <row r="98" spans="1:16" ht="15">
      <c r="A98" s="33" t="s">
        <v>66</v>
      </c>
      <c r="B98" s="59">
        <f aca="true" t="shared" si="3" ref="B98:M98">B6+B10+B14+B18+B22+B26+B30+B34+B38+B42+B46+B50+B54+B58+B62+B66+B70+B74+B78+B82+B86+B90+B94</f>
        <v>35955</v>
      </c>
      <c r="C98" s="59">
        <f t="shared" si="3"/>
        <v>4451</v>
      </c>
      <c r="D98" s="59">
        <f t="shared" si="3"/>
        <v>4102</v>
      </c>
      <c r="E98" s="59">
        <f t="shared" si="3"/>
        <v>4401</v>
      </c>
      <c r="F98" s="59">
        <f t="shared" si="3"/>
        <v>4065</v>
      </c>
      <c r="G98" s="59">
        <f t="shared" si="3"/>
        <v>3952</v>
      </c>
      <c r="H98" s="59">
        <f t="shared" si="3"/>
        <v>20971</v>
      </c>
      <c r="I98" s="59">
        <f t="shared" si="3"/>
        <v>3747</v>
      </c>
      <c r="J98" s="59">
        <f t="shared" si="3"/>
        <v>3772</v>
      </c>
      <c r="K98" s="59">
        <f t="shared" si="3"/>
        <v>3601</v>
      </c>
      <c r="L98" s="59">
        <f t="shared" si="3"/>
        <v>3864</v>
      </c>
      <c r="M98" s="59">
        <f t="shared" si="3"/>
        <v>14984</v>
      </c>
      <c r="O98" s="81"/>
      <c r="P98" s="43"/>
    </row>
    <row r="99" spans="1:16" ht="15">
      <c r="A99" s="33" t="s">
        <v>65</v>
      </c>
      <c r="B99" s="59">
        <f aca="true" t="shared" si="4" ref="B99:M99">B7+B11+B15+B19+B23+B27+B31+B35+B39+B43+B47+B51+B55+B59+B63+B67+B71+B75+B79+B83+B87+B91+B95</f>
        <v>32043</v>
      </c>
      <c r="C99" s="59">
        <f t="shared" si="4"/>
        <v>3259</v>
      </c>
      <c r="D99" s="59">
        <f t="shared" si="4"/>
        <v>3836</v>
      </c>
      <c r="E99" s="59">
        <f t="shared" si="4"/>
        <v>3863</v>
      </c>
      <c r="F99" s="59">
        <f t="shared" si="4"/>
        <v>3713</v>
      </c>
      <c r="G99" s="59">
        <f t="shared" si="4"/>
        <v>3569</v>
      </c>
      <c r="H99" s="59">
        <f t="shared" si="4"/>
        <v>18240</v>
      </c>
      <c r="I99" s="59">
        <f t="shared" si="4"/>
        <v>3418</v>
      </c>
      <c r="J99" s="59">
        <f t="shared" si="4"/>
        <v>3353</v>
      </c>
      <c r="K99" s="59">
        <f t="shared" si="4"/>
        <v>3474</v>
      </c>
      <c r="L99" s="59">
        <f t="shared" si="4"/>
        <v>3558</v>
      </c>
      <c r="M99" s="59">
        <f t="shared" si="4"/>
        <v>13803</v>
      </c>
      <c r="O99" s="81"/>
      <c r="P99" s="43"/>
    </row>
    <row r="100" spans="8:13" s="43" customFormat="1" ht="15">
      <c r="H100" s="80"/>
      <c r="M100" s="80"/>
    </row>
    <row r="101" spans="1:12" ht="15" customHeight="1">
      <c r="A101" s="96" t="s">
        <v>88</v>
      </c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</row>
    <row r="102" spans="1:12" ht="8.25" customHeight="1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1:12" s="26" customFormat="1" ht="15.75" thickBot="1">
      <c r="A103" s="38"/>
      <c r="B103" s="38"/>
      <c r="C103" s="38"/>
      <c r="D103" s="38"/>
      <c r="E103" s="38"/>
      <c r="F103" s="38"/>
      <c r="G103" s="38"/>
      <c r="H103" s="52"/>
      <c r="I103" s="38"/>
      <c r="J103" s="38"/>
      <c r="K103" s="38"/>
      <c r="L103" s="38"/>
    </row>
    <row r="104" spans="1:13" ht="15.75" thickBot="1">
      <c r="A104" s="86"/>
      <c r="B104" s="87" t="s">
        <v>0</v>
      </c>
      <c r="C104" s="87" t="s">
        <v>1</v>
      </c>
      <c r="D104" s="87" t="s">
        <v>2</v>
      </c>
      <c r="E104" s="87" t="s">
        <v>3</v>
      </c>
      <c r="F104" s="87" t="s">
        <v>4</v>
      </c>
      <c r="G104" s="87" t="s">
        <v>5</v>
      </c>
      <c r="H104" s="87" t="s">
        <v>86</v>
      </c>
      <c r="I104" s="87" t="s">
        <v>6</v>
      </c>
      <c r="J104" s="87" t="s">
        <v>7</v>
      </c>
      <c r="K104" s="87" t="s">
        <v>8</v>
      </c>
      <c r="L104" s="87" t="s">
        <v>9</v>
      </c>
      <c r="M104" s="88" t="s">
        <v>85</v>
      </c>
    </row>
    <row r="105" spans="1:13" ht="15">
      <c r="A105" s="97" t="s">
        <v>39</v>
      </c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89"/>
    </row>
    <row r="106" spans="1:13" ht="15">
      <c r="A106" s="90" t="s">
        <v>31</v>
      </c>
      <c r="B106" s="59">
        <v>114</v>
      </c>
      <c r="C106" s="54">
        <v>32</v>
      </c>
      <c r="D106" s="54">
        <v>8</v>
      </c>
      <c r="E106" s="54">
        <v>13</v>
      </c>
      <c r="F106" s="54">
        <v>16</v>
      </c>
      <c r="G106" s="54">
        <v>8</v>
      </c>
      <c r="H106" s="59">
        <f>C106++D106+E106+F106+G106</f>
        <v>77</v>
      </c>
      <c r="I106" s="54">
        <f>I107+I108</f>
        <v>15</v>
      </c>
      <c r="J106" s="54">
        <f>J107+J108</f>
        <v>8</v>
      </c>
      <c r="K106" s="54">
        <f>K107+K108</f>
        <v>5</v>
      </c>
      <c r="L106" s="54">
        <f>L107+L108</f>
        <v>9</v>
      </c>
      <c r="M106" s="83">
        <f>I106+J106+K106+L106</f>
        <v>37</v>
      </c>
    </row>
    <row r="107" spans="1:16" ht="15">
      <c r="A107" s="91" t="s">
        <v>66</v>
      </c>
      <c r="B107" s="37">
        <v>71</v>
      </c>
      <c r="C107" s="32">
        <v>20</v>
      </c>
      <c r="D107" s="32">
        <v>6</v>
      </c>
      <c r="E107" s="32">
        <v>6</v>
      </c>
      <c r="F107" s="32">
        <v>10</v>
      </c>
      <c r="G107" s="32">
        <v>5</v>
      </c>
      <c r="H107" s="59">
        <f>C107++D107+E107+F107+G107</f>
        <v>47</v>
      </c>
      <c r="I107" s="32">
        <v>8</v>
      </c>
      <c r="J107" s="32">
        <v>5</v>
      </c>
      <c r="K107" s="32">
        <v>4</v>
      </c>
      <c r="L107" s="32">
        <v>7</v>
      </c>
      <c r="M107" s="83">
        <f>I107+J107+K107+L107</f>
        <v>24</v>
      </c>
      <c r="O107" s="43"/>
      <c r="P107" s="43"/>
    </row>
    <row r="108" spans="1:16" ht="15">
      <c r="A108" s="91" t="s">
        <v>65</v>
      </c>
      <c r="B108" s="37">
        <v>43</v>
      </c>
      <c r="C108" s="32">
        <v>12</v>
      </c>
      <c r="D108" s="32">
        <v>2</v>
      </c>
      <c r="E108" s="32">
        <v>7</v>
      </c>
      <c r="F108" s="32">
        <v>6</v>
      </c>
      <c r="G108" s="32">
        <v>3</v>
      </c>
      <c r="H108" s="59">
        <f>C108++D108+E108+F108+G108</f>
        <v>30</v>
      </c>
      <c r="I108" s="32">
        <v>7</v>
      </c>
      <c r="J108" s="32">
        <v>3</v>
      </c>
      <c r="K108" s="32">
        <v>1</v>
      </c>
      <c r="L108" s="32">
        <v>2</v>
      </c>
      <c r="M108" s="83">
        <f>I108+J108+K108+L108</f>
        <v>13</v>
      </c>
      <c r="O108" s="43"/>
      <c r="P108" s="43"/>
    </row>
    <row r="109" spans="1:12" ht="15">
      <c r="A109" s="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8"/>
    </row>
    <row r="110" spans="1:12" ht="15">
      <c r="A110" s="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8"/>
    </row>
    <row r="111" spans="1:12" ht="15">
      <c r="A111" s="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9"/>
    </row>
    <row r="112" spans="1:12" ht="15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2"/>
    </row>
    <row r="113" spans="1:12" ht="15">
      <c r="A113" s="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8"/>
    </row>
    <row r="114" spans="1:12" ht="15">
      <c r="A114" s="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8"/>
    </row>
    <row r="115" spans="1:12" ht="15">
      <c r="A115" s="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9"/>
    </row>
    <row r="116" spans="1:12" ht="15">
      <c r="A116" s="10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4"/>
    </row>
    <row r="117" spans="1:12" ht="15">
      <c r="A117" s="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8"/>
    </row>
    <row r="118" spans="1:12" ht="15">
      <c r="A118" s="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8"/>
    </row>
    <row r="119" spans="1:12" ht="15">
      <c r="A119" s="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9"/>
    </row>
    <row r="120" spans="1:12" ht="15">
      <c r="A120" s="10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4"/>
    </row>
    <row r="121" spans="1:12" ht="15">
      <c r="A121" s="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8"/>
    </row>
    <row r="122" spans="1:12" ht="15">
      <c r="A122" s="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8"/>
    </row>
    <row r="123" spans="1:12" ht="15">
      <c r="A123" s="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9"/>
    </row>
    <row r="124" spans="1:12" ht="15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</row>
    <row r="125" spans="1:12" ht="15">
      <c r="A125" s="6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8"/>
    </row>
    <row r="126" spans="1:12" ht="15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8"/>
    </row>
    <row r="127" spans="1:12" ht="15">
      <c r="A127" s="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9"/>
    </row>
    <row r="128" spans="1:12" ht="15">
      <c r="A128" s="10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4"/>
    </row>
    <row r="129" spans="1:12" ht="15">
      <c r="A129" s="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8"/>
    </row>
    <row r="130" spans="1:12" ht="15">
      <c r="A130" s="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8"/>
    </row>
    <row r="131" spans="1:12" ht="15">
      <c r="A131" s="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9"/>
    </row>
    <row r="132" spans="1:12" ht="15">
      <c r="A132" s="10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6"/>
    </row>
    <row r="133" spans="1:12" ht="15">
      <c r="A133" s="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8"/>
    </row>
    <row r="134" spans="1:12" ht="15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8"/>
    </row>
    <row r="135" spans="1:12" ht="15">
      <c r="A135" s="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9"/>
    </row>
    <row r="136" spans="1:12" ht="15">
      <c r="A136" s="10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4"/>
    </row>
    <row r="137" spans="1:12" ht="15">
      <c r="A137" s="6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8"/>
    </row>
    <row r="138" spans="1:12" ht="15">
      <c r="A138" s="6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8"/>
    </row>
    <row r="139" spans="1:12" ht="15">
      <c r="A139" s="6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9"/>
    </row>
    <row r="140" spans="1:12" ht="15">
      <c r="A140" s="10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6"/>
    </row>
    <row r="141" spans="1:12" ht="15">
      <c r="A141" s="6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8"/>
    </row>
    <row r="142" spans="1:12" ht="15">
      <c r="A142" s="6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8"/>
    </row>
    <row r="143" spans="1:12" ht="15">
      <c r="A143" s="6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9"/>
    </row>
    <row r="144" spans="1:12" ht="15">
      <c r="A144" s="10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6"/>
    </row>
    <row r="145" spans="1:12" ht="15">
      <c r="A145" s="6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8"/>
    </row>
    <row r="146" spans="1:12" ht="15">
      <c r="A146" s="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8"/>
    </row>
    <row r="147" spans="1:12" ht="15">
      <c r="A147" s="6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9"/>
    </row>
    <row r="148" spans="1:12" ht="15">
      <c r="A148" s="10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6"/>
    </row>
    <row r="149" spans="1:12" ht="15">
      <c r="A149" s="6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8"/>
    </row>
    <row r="150" spans="1:12" ht="15">
      <c r="A150" s="6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8"/>
    </row>
    <row r="151" spans="1:12" ht="15">
      <c r="A151" s="6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9"/>
    </row>
    <row r="152" spans="1:12" ht="15">
      <c r="A152" s="10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2"/>
    </row>
    <row r="153" spans="1:12" ht="15">
      <c r="A153" s="6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8"/>
    </row>
    <row r="154" spans="1:12" ht="15">
      <c r="A154" s="6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8"/>
    </row>
    <row r="155" spans="1:12" ht="15">
      <c r="A155" s="6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9"/>
    </row>
    <row r="156" spans="1:12" ht="15">
      <c r="A156" s="10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6"/>
    </row>
    <row r="157" spans="1:12" ht="15">
      <c r="A157" s="6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8"/>
    </row>
    <row r="158" spans="1:12" ht="15">
      <c r="A158" s="6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8"/>
    </row>
    <row r="159" spans="1:12" ht="15">
      <c r="A159" s="6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9"/>
    </row>
    <row r="160" spans="1:12" ht="15">
      <c r="A160" s="10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6"/>
    </row>
    <row r="161" spans="1:12" ht="15">
      <c r="A161" s="6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8"/>
    </row>
    <row r="162" spans="1:12" ht="15">
      <c r="A162" s="6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8"/>
    </row>
    <row r="163" spans="1:12" ht="15">
      <c r="A163" s="6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9"/>
    </row>
    <row r="164" spans="1:12" ht="15">
      <c r="A164" s="10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6"/>
    </row>
    <row r="165" spans="1:12" ht="15">
      <c r="A165" s="6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8"/>
    </row>
    <row r="166" spans="1:12" ht="15">
      <c r="A166" s="6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8"/>
    </row>
    <row r="167" spans="1:12" ht="15">
      <c r="A167" s="6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9"/>
    </row>
    <row r="168" spans="1:12" ht="15">
      <c r="A168" s="10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6"/>
    </row>
    <row r="169" spans="1:12" ht="15">
      <c r="A169" s="6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3"/>
    </row>
    <row r="170" spans="1:12" ht="15">
      <c r="A170" s="6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3"/>
    </row>
    <row r="171" spans="1:12" ht="15">
      <c r="A171" s="6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9"/>
    </row>
    <row r="172" spans="1:12" ht="15">
      <c r="A172" s="10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6"/>
    </row>
    <row r="173" spans="1:12" ht="15">
      <c r="A173" s="6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8"/>
    </row>
    <row r="174" spans="1:12" ht="15">
      <c r="A174" s="6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8"/>
    </row>
    <row r="175" spans="1:12" ht="15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9"/>
    </row>
    <row r="176" spans="1:12" ht="15">
      <c r="A176" s="10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4"/>
    </row>
    <row r="177" spans="1:12" ht="15">
      <c r="A177" s="6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8"/>
    </row>
    <row r="178" spans="1:12" ht="15">
      <c r="A178" s="6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8"/>
    </row>
    <row r="179" spans="1:12" ht="15">
      <c r="A179" s="6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9"/>
    </row>
    <row r="180" spans="1:12" ht="15">
      <c r="A180" s="10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9"/>
    </row>
    <row r="181" spans="1:12" ht="15">
      <c r="A181" s="6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8"/>
    </row>
    <row r="182" spans="1:12" ht="15">
      <c r="A182" s="6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8"/>
    </row>
    <row r="183" spans="1:12" ht="15">
      <c r="A183" s="6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9"/>
    </row>
    <row r="184" spans="1:12" ht="15">
      <c r="A184" s="92"/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</row>
    <row r="185" spans="1:12" ht="15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3"/>
    </row>
    <row r="186" spans="1:12" ht="15">
      <c r="A186" s="6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3"/>
    </row>
    <row r="187" spans="1:12" ht="15">
      <c r="A187" s="6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</sheetData>
  <sheetProtection/>
  <mergeCells count="7">
    <mergeCell ref="A124:L124"/>
    <mergeCell ref="A184:L184"/>
    <mergeCell ref="A28:L28"/>
    <mergeCell ref="A96:L96"/>
    <mergeCell ref="A1:L2"/>
    <mergeCell ref="A101:L102"/>
    <mergeCell ref="A105:L10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pane ySplit="7" topLeftCell="A17" activePane="bottomLeft" state="frozen"/>
      <selection pane="topLeft" activeCell="A1" sqref="A1"/>
      <selection pane="bottomLeft" activeCell="B6" sqref="B6:J7"/>
    </sheetView>
  </sheetViews>
  <sheetFormatPr defaultColWidth="9.140625" defaultRowHeight="15"/>
  <cols>
    <col min="1" max="1" width="25.8515625" style="0" customWidth="1"/>
    <col min="2" max="2" width="10.140625" style="0" customWidth="1"/>
    <col min="3" max="3" width="10.00390625" style="0" customWidth="1"/>
    <col min="4" max="4" width="10.421875" style="0" customWidth="1"/>
    <col min="5" max="5" width="10.421875" style="43" customWidth="1"/>
    <col min="6" max="6" width="11.140625" style="0" customWidth="1"/>
    <col min="7" max="8" width="9.140625" style="0" customWidth="1"/>
    <col min="9" max="9" width="10.28125" style="0" customWidth="1"/>
    <col min="10" max="10" width="10.57421875" style="0" customWidth="1"/>
  </cols>
  <sheetData>
    <row r="1" s="26" customFormat="1" ht="15">
      <c r="E1" s="43"/>
    </row>
    <row r="2" spans="1:10" ht="15">
      <c r="A2" s="95" t="s">
        <v>121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5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ht="6.7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</row>
    <row r="5" spans="1:10" s="26" customFormat="1" ht="15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0" ht="15">
      <c r="A6" s="113" t="s">
        <v>40</v>
      </c>
      <c r="B6" s="117" t="s">
        <v>32</v>
      </c>
      <c r="C6" s="118" t="s">
        <v>33</v>
      </c>
      <c r="D6" s="119"/>
      <c r="E6" s="119"/>
      <c r="F6" s="120" t="s">
        <v>34</v>
      </c>
      <c r="G6" s="118" t="s">
        <v>35</v>
      </c>
      <c r="H6" s="119"/>
      <c r="I6" s="121"/>
      <c r="J6" s="120" t="s">
        <v>36</v>
      </c>
    </row>
    <row r="7" spans="1:10" ht="15" customHeight="1">
      <c r="A7" s="114"/>
      <c r="B7" s="117"/>
      <c r="C7" s="122" t="s">
        <v>72</v>
      </c>
      <c r="D7" s="122" t="s">
        <v>66</v>
      </c>
      <c r="E7" s="122" t="s">
        <v>65</v>
      </c>
      <c r="F7" s="117"/>
      <c r="G7" s="122" t="s">
        <v>72</v>
      </c>
      <c r="H7" s="122" t="s">
        <v>74</v>
      </c>
      <c r="I7" s="123" t="s">
        <v>73</v>
      </c>
      <c r="J7" s="117"/>
    </row>
    <row r="8" spans="1:11" ht="15">
      <c r="A8" s="115" t="s">
        <v>41</v>
      </c>
      <c r="B8" s="102">
        <v>38</v>
      </c>
      <c r="C8" s="103">
        <f>D8+E8</f>
        <v>427</v>
      </c>
      <c r="D8" s="104">
        <v>219</v>
      </c>
      <c r="E8" s="105">
        <v>208</v>
      </c>
      <c r="F8" s="106" t="s">
        <v>83</v>
      </c>
      <c r="G8" s="107">
        <v>53</v>
      </c>
      <c r="H8" s="107">
        <v>18</v>
      </c>
      <c r="I8" s="107">
        <v>35</v>
      </c>
      <c r="J8" s="106" t="s">
        <v>78</v>
      </c>
      <c r="K8" s="49"/>
    </row>
    <row r="9" spans="1:12" ht="15">
      <c r="A9" s="115" t="s">
        <v>42</v>
      </c>
      <c r="B9" s="102">
        <v>214</v>
      </c>
      <c r="C9" s="103">
        <f aca="true" t="shared" si="0" ref="C9:C30">D9+E9</f>
        <v>4773</v>
      </c>
      <c r="D9" s="104">
        <v>2563</v>
      </c>
      <c r="E9" s="105">
        <v>2210</v>
      </c>
      <c r="F9" s="106" t="s">
        <v>117</v>
      </c>
      <c r="G9" s="107">
        <v>314</v>
      </c>
      <c r="H9" s="107">
        <v>75</v>
      </c>
      <c r="I9" s="107">
        <v>239</v>
      </c>
      <c r="J9" s="106" t="s">
        <v>102</v>
      </c>
      <c r="K9" s="49"/>
      <c r="L9" s="43"/>
    </row>
    <row r="10" spans="1:12" ht="15">
      <c r="A10" s="115" t="s">
        <v>43</v>
      </c>
      <c r="B10" s="102">
        <v>166</v>
      </c>
      <c r="C10" s="103">
        <f t="shared" si="0"/>
        <v>3061</v>
      </c>
      <c r="D10" s="104">
        <v>1629</v>
      </c>
      <c r="E10" s="105">
        <v>1432</v>
      </c>
      <c r="F10" s="106" t="s">
        <v>111</v>
      </c>
      <c r="G10" s="107">
        <v>236</v>
      </c>
      <c r="H10" s="108">
        <v>62</v>
      </c>
      <c r="I10" s="108">
        <v>174</v>
      </c>
      <c r="J10" s="106" t="s">
        <v>101</v>
      </c>
      <c r="K10" s="49"/>
      <c r="L10" s="43"/>
    </row>
    <row r="11" spans="1:12" ht="15">
      <c r="A11" s="115" t="s">
        <v>44</v>
      </c>
      <c r="B11" s="102">
        <v>394</v>
      </c>
      <c r="C11" s="103">
        <f t="shared" si="0"/>
        <v>4955</v>
      </c>
      <c r="D11" s="104">
        <v>2635</v>
      </c>
      <c r="E11" s="105">
        <v>2320</v>
      </c>
      <c r="F11" s="106" t="s">
        <v>118</v>
      </c>
      <c r="G11" s="107">
        <v>443</v>
      </c>
      <c r="H11" s="108">
        <v>125</v>
      </c>
      <c r="I11" s="108">
        <v>318</v>
      </c>
      <c r="J11" s="106" t="s">
        <v>83</v>
      </c>
      <c r="K11" s="49"/>
      <c r="L11" s="43"/>
    </row>
    <row r="12" spans="1:12" ht="15">
      <c r="A12" s="115" t="s">
        <v>45</v>
      </c>
      <c r="B12" s="102">
        <v>105</v>
      </c>
      <c r="C12" s="103">
        <f t="shared" si="0"/>
        <v>2730</v>
      </c>
      <c r="D12" s="104">
        <v>1418</v>
      </c>
      <c r="E12" s="105">
        <v>1312</v>
      </c>
      <c r="F12" s="106" t="s">
        <v>119</v>
      </c>
      <c r="G12" s="107">
        <v>138</v>
      </c>
      <c r="H12" s="108">
        <v>19</v>
      </c>
      <c r="I12" s="108">
        <v>119</v>
      </c>
      <c r="J12" s="106" t="s">
        <v>100</v>
      </c>
      <c r="K12" s="49"/>
      <c r="L12" s="43"/>
    </row>
    <row r="13" spans="1:12" ht="15">
      <c r="A13" s="115" t="s">
        <v>46</v>
      </c>
      <c r="B13" s="102">
        <v>60</v>
      </c>
      <c r="C13" s="103">
        <f t="shared" si="0"/>
        <v>1219</v>
      </c>
      <c r="D13" s="104">
        <v>648</v>
      </c>
      <c r="E13" s="105">
        <v>571</v>
      </c>
      <c r="F13" s="106" t="s">
        <v>120</v>
      </c>
      <c r="G13" s="107">
        <v>87</v>
      </c>
      <c r="H13" s="107">
        <v>15</v>
      </c>
      <c r="I13" s="107">
        <v>72</v>
      </c>
      <c r="J13" s="106" t="s">
        <v>99</v>
      </c>
      <c r="K13" s="49"/>
      <c r="L13" s="43"/>
    </row>
    <row r="14" spans="1:12" ht="15">
      <c r="A14" s="115" t="s">
        <v>47</v>
      </c>
      <c r="B14" s="102">
        <v>92</v>
      </c>
      <c r="C14" s="103">
        <f t="shared" si="0"/>
        <v>1814</v>
      </c>
      <c r="D14" s="104">
        <v>986</v>
      </c>
      <c r="E14" s="105">
        <v>828</v>
      </c>
      <c r="F14" s="106" t="s">
        <v>75</v>
      </c>
      <c r="G14" s="107">
        <v>136</v>
      </c>
      <c r="H14" s="107">
        <v>18</v>
      </c>
      <c r="I14" s="107">
        <v>118</v>
      </c>
      <c r="J14" s="106" t="s">
        <v>76</v>
      </c>
      <c r="K14" s="49"/>
      <c r="L14" s="43"/>
    </row>
    <row r="15" spans="1:12" s="24" customFormat="1" ht="15">
      <c r="A15" s="115" t="s">
        <v>48</v>
      </c>
      <c r="B15" s="102">
        <v>26</v>
      </c>
      <c r="C15" s="103">
        <f t="shared" si="0"/>
        <v>328</v>
      </c>
      <c r="D15" s="104">
        <v>180</v>
      </c>
      <c r="E15" s="105">
        <v>148</v>
      </c>
      <c r="F15" s="106" t="s">
        <v>118</v>
      </c>
      <c r="G15" s="107">
        <v>38</v>
      </c>
      <c r="H15" s="107">
        <v>17</v>
      </c>
      <c r="I15" s="107">
        <v>21</v>
      </c>
      <c r="J15" s="106" t="s">
        <v>98</v>
      </c>
      <c r="K15" s="49"/>
      <c r="L15" s="43"/>
    </row>
    <row r="16" spans="1:12" ht="15">
      <c r="A16" s="115" t="s">
        <v>49</v>
      </c>
      <c r="B16" s="102">
        <v>137</v>
      </c>
      <c r="C16" s="103">
        <f t="shared" si="0"/>
        <v>3060</v>
      </c>
      <c r="D16" s="104">
        <v>1634</v>
      </c>
      <c r="E16" s="105">
        <v>1426</v>
      </c>
      <c r="F16" s="106" t="s">
        <v>117</v>
      </c>
      <c r="G16" s="107">
        <v>182</v>
      </c>
      <c r="H16" s="107">
        <v>34</v>
      </c>
      <c r="I16" s="107">
        <v>148</v>
      </c>
      <c r="J16" s="106" t="s">
        <v>97</v>
      </c>
      <c r="K16" s="49"/>
      <c r="L16" s="43"/>
    </row>
    <row r="17" spans="1:12" ht="15">
      <c r="A17" s="115" t="s">
        <v>50</v>
      </c>
      <c r="B17" s="102">
        <v>60</v>
      </c>
      <c r="C17" s="103">
        <f t="shared" si="0"/>
        <v>694</v>
      </c>
      <c r="D17" s="104">
        <v>346</v>
      </c>
      <c r="E17" s="105">
        <v>348</v>
      </c>
      <c r="F17" s="106" t="s">
        <v>116</v>
      </c>
      <c r="G17" s="107">
        <v>87</v>
      </c>
      <c r="H17" s="107">
        <v>24</v>
      </c>
      <c r="I17" s="107">
        <v>63</v>
      </c>
      <c r="J17" s="106" t="s">
        <v>96</v>
      </c>
      <c r="K17" s="49"/>
      <c r="L17" s="43"/>
    </row>
    <row r="18" spans="1:12" ht="15">
      <c r="A18" s="115" t="s">
        <v>51</v>
      </c>
      <c r="B18" s="102">
        <v>105</v>
      </c>
      <c r="C18" s="103">
        <f t="shared" si="0"/>
        <v>2097</v>
      </c>
      <c r="D18" s="104">
        <v>1121</v>
      </c>
      <c r="E18" s="105">
        <v>976</v>
      </c>
      <c r="F18" s="106" t="s">
        <v>115</v>
      </c>
      <c r="G18" s="107">
        <v>147</v>
      </c>
      <c r="H18" s="107">
        <v>18</v>
      </c>
      <c r="I18" s="107">
        <v>129</v>
      </c>
      <c r="J18" s="106" t="s">
        <v>80</v>
      </c>
      <c r="K18" s="49"/>
      <c r="L18" s="43"/>
    </row>
    <row r="19" spans="1:12" ht="15">
      <c r="A19" s="115" t="s">
        <v>52</v>
      </c>
      <c r="B19" s="102">
        <v>49</v>
      </c>
      <c r="C19" s="103">
        <f t="shared" si="0"/>
        <v>731</v>
      </c>
      <c r="D19" s="104">
        <v>395</v>
      </c>
      <c r="E19" s="105">
        <v>336</v>
      </c>
      <c r="F19" s="106" t="s">
        <v>114</v>
      </c>
      <c r="G19" s="107">
        <v>62</v>
      </c>
      <c r="H19" s="107">
        <v>14</v>
      </c>
      <c r="I19" s="107">
        <v>48</v>
      </c>
      <c r="J19" s="106" t="s">
        <v>90</v>
      </c>
      <c r="K19" s="49"/>
      <c r="L19" s="43"/>
    </row>
    <row r="20" spans="1:12" ht="15">
      <c r="A20" s="115" t="s">
        <v>53</v>
      </c>
      <c r="B20" s="102">
        <v>372</v>
      </c>
      <c r="C20" s="103">
        <f t="shared" si="0"/>
        <v>7401</v>
      </c>
      <c r="D20" s="104">
        <v>3896</v>
      </c>
      <c r="E20" s="105">
        <v>3505</v>
      </c>
      <c r="F20" s="106" t="s">
        <v>113</v>
      </c>
      <c r="G20" s="107">
        <v>545</v>
      </c>
      <c r="H20" s="107">
        <v>92</v>
      </c>
      <c r="I20" s="108">
        <v>453</v>
      </c>
      <c r="J20" s="106" t="s">
        <v>95</v>
      </c>
      <c r="K20" s="49"/>
      <c r="L20" s="43"/>
    </row>
    <row r="21" spans="1:12" s="23" customFormat="1" ht="15">
      <c r="A21" s="115" t="s">
        <v>54</v>
      </c>
      <c r="B21" s="102">
        <v>53</v>
      </c>
      <c r="C21" s="103">
        <f t="shared" si="0"/>
        <v>556</v>
      </c>
      <c r="D21" s="104">
        <v>285</v>
      </c>
      <c r="E21" s="105">
        <v>271</v>
      </c>
      <c r="F21" s="106" t="s">
        <v>112</v>
      </c>
      <c r="G21" s="107">
        <v>78</v>
      </c>
      <c r="H21" s="107">
        <v>41</v>
      </c>
      <c r="I21" s="107">
        <v>37</v>
      </c>
      <c r="J21" s="106" t="s">
        <v>81</v>
      </c>
      <c r="K21" s="49"/>
      <c r="L21" s="43"/>
    </row>
    <row r="22" spans="1:12" ht="15">
      <c r="A22" s="115" t="s">
        <v>55</v>
      </c>
      <c r="B22" s="102">
        <v>58</v>
      </c>
      <c r="C22" s="103">
        <f t="shared" si="0"/>
        <v>1068</v>
      </c>
      <c r="D22" s="104">
        <v>564</v>
      </c>
      <c r="E22" s="105">
        <v>504</v>
      </c>
      <c r="F22" s="106" t="s">
        <v>111</v>
      </c>
      <c r="G22" s="107">
        <v>79</v>
      </c>
      <c r="H22" s="107">
        <v>26</v>
      </c>
      <c r="I22" s="107">
        <v>53</v>
      </c>
      <c r="J22" s="106" t="s">
        <v>82</v>
      </c>
      <c r="K22" s="49"/>
      <c r="L22" s="43"/>
    </row>
    <row r="23" spans="1:12" ht="15">
      <c r="A23" s="115" t="s">
        <v>57</v>
      </c>
      <c r="B23" s="102">
        <v>26</v>
      </c>
      <c r="C23" s="103">
        <f t="shared" si="0"/>
        <v>188</v>
      </c>
      <c r="D23" s="104">
        <v>98</v>
      </c>
      <c r="E23" s="105">
        <v>90</v>
      </c>
      <c r="F23" s="106" t="s">
        <v>110</v>
      </c>
      <c r="G23" s="107">
        <v>13</v>
      </c>
      <c r="H23" s="107">
        <v>4</v>
      </c>
      <c r="I23" s="107">
        <v>9</v>
      </c>
      <c r="J23" s="106" t="s">
        <v>94</v>
      </c>
      <c r="K23" s="49"/>
      <c r="L23" s="43"/>
    </row>
    <row r="24" spans="1:12" ht="15">
      <c r="A24" s="115" t="s">
        <v>56</v>
      </c>
      <c r="B24" s="102">
        <v>176</v>
      </c>
      <c r="C24" s="103">
        <f t="shared" si="0"/>
        <v>2335</v>
      </c>
      <c r="D24" s="104">
        <v>1214</v>
      </c>
      <c r="E24" s="105">
        <v>1121</v>
      </c>
      <c r="F24" s="106" t="s">
        <v>76</v>
      </c>
      <c r="G24" s="107">
        <v>246</v>
      </c>
      <c r="H24" s="107">
        <v>52</v>
      </c>
      <c r="I24" s="107">
        <v>194</v>
      </c>
      <c r="J24" s="106" t="s">
        <v>93</v>
      </c>
      <c r="K24" s="49"/>
      <c r="L24" s="43"/>
    </row>
    <row r="25" spans="1:12" ht="15">
      <c r="A25" s="115" t="s">
        <v>58</v>
      </c>
      <c r="B25" s="102">
        <v>951</v>
      </c>
      <c r="C25" s="103">
        <f t="shared" si="0"/>
        <v>23090</v>
      </c>
      <c r="D25" s="104">
        <v>12145</v>
      </c>
      <c r="E25" s="105">
        <v>10945</v>
      </c>
      <c r="F25" s="106" t="s">
        <v>109</v>
      </c>
      <c r="G25" s="108">
        <v>1356</v>
      </c>
      <c r="H25" s="107">
        <v>232</v>
      </c>
      <c r="I25" s="108">
        <v>1124</v>
      </c>
      <c r="J25" s="106" t="s">
        <v>92</v>
      </c>
      <c r="K25" s="49"/>
      <c r="L25" s="43"/>
    </row>
    <row r="26" spans="1:12" ht="15">
      <c r="A26" s="115" t="s">
        <v>59</v>
      </c>
      <c r="B26" s="102">
        <v>169</v>
      </c>
      <c r="C26" s="103">
        <f t="shared" si="0"/>
        <v>3281</v>
      </c>
      <c r="D26" s="104">
        <v>1787</v>
      </c>
      <c r="E26" s="105">
        <v>1494</v>
      </c>
      <c r="F26" s="106" t="s">
        <v>79</v>
      </c>
      <c r="G26" s="107">
        <v>249</v>
      </c>
      <c r="H26" s="108">
        <v>88</v>
      </c>
      <c r="I26" s="108">
        <v>161</v>
      </c>
      <c r="J26" s="106" t="s">
        <v>77</v>
      </c>
      <c r="K26" s="49"/>
      <c r="L26" s="43"/>
    </row>
    <row r="27" spans="1:12" ht="15">
      <c r="A27" s="115" t="s">
        <v>60</v>
      </c>
      <c r="B27" s="109">
        <v>22</v>
      </c>
      <c r="C27" s="103">
        <f t="shared" si="0"/>
        <v>113</v>
      </c>
      <c r="D27" s="104">
        <v>61</v>
      </c>
      <c r="E27" s="105">
        <v>52</v>
      </c>
      <c r="F27" s="106" t="s">
        <v>108</v>
      </c>
      <c r="G27" s="107">
        <v>16</v>
      </c>
      <c r="H27" s="107">
        <v>6</v>
      </c>
      <c r="I27" s="107">
        <v>10</v>
      </c>
      <c r="J27" s="106" t="s">
        <v>81</v>
      </c>
      <c r="K27" s="49"/>
      <c r="L27" s="43"/>
    </row>
    <row r="28" spans="1:12" ht="15">
      <c r="A28" s="115" t="s">
        <v>61</v>
      </c>
      <c r="B28" s="102">
        <v>78</v>
      </c>
      <c r="C28" s="103">
        <f t="shared" si="0"/>
        <v>1677</v>
      </c>
      <c r="D28" s="104">
        <v>874</v>
      </c>
      <c r="E28" s="105">
        <v>803</v>
      </c>
      <c r="F28" s="106" t="s">
        <v>107</v>
      </c>
      <c r="G28" s="107">
        <v>94</v>
      </c>
      <c r="H28" s="107">
        <v>13</v>
      </c>
      <c r="I28" s="107">
        <v>81</v>
      </c>
      <c r="J28" s="106" t="s">
        <v>91</v>
      </c>
      <c r="K28" s="49"/>
      <c r="L28" s="43"/>
    </row>
    <row r="29" spans="1:12" ht="15">
      <c r="A29" s="115" t="s">
        <v>62</v>
      </c>
      <c r="B29" s="102">
        <v>122</v>
      </c>
      <c r="C29" s="103">
        <f t="shared" si="0"/>
        <v>2120</v>
      </c>
      <c r="D29" s="104">
        <v>1116</v>
      </c>
      <c r="E29" s="105">
        <v>1004</v>
      </c>
      <c r="F29" s="106" t="s">
        <v>106</v>
      </c>
      <c r="G29" s="107">
        <v>179</v>
      </c>
      <c r="H29" s="107">
        <v>70</v>
      </c>
      <c r="I29" s="107">
        <v>109</v>
      </c>
      <c r="J29" s="106" t="s">
        <v>90</v>
      </c>
      <c r="K29" s="49"/>
      <c r="L29" s="43"/>
    </row>
    <row r="30" spans="1:12" ht="15">
      <c r="A30" s="115" t="s">
        <v>63</v>
      </c>
      <c r="B30" s="102">
        <v>19</v>
      </c>
      <c r="C30" s="103">
        <f t="shared" si="0"/>
        <v>280</v>
      </c>
      <c r="D30" s="104">
        <v>141</v>
      </c>
      <c r="E30" s="105">
        <v>139</v>
      </c>
      <c r="F30" s="106" t="s">
        <v>105</v>
      </c>
      <c r="G30" s="107">
        <v>25</v>
      </c>
      <c r="H30" s="107">
        <v>12</v>
      </c>
      <c r="I30" s="107">
        <v>13</v>
      </c>
      <c r="J30" s="106" t="s">
        <v>83</v>
      </c>
      <c r="K30" s="49"/>
      <c r="L30" s="43"/>
    </row>
    <row r="31" spans="1:12" ht="15">
      <c r="A31" s="116" t="s">
        <v>39</v>
      </c>
      <c r="B31" s="110">
        <f>SUM(B8:B30)</f>
        <v>3492</v>
      </c>
      <c r="C31" s="111">
        <v>67998</v>
      </c>
      <c r="D31" s="110">
        <f>SUM(D8:D30)</f>
        <v>35955</v>
      </c>
      <c r="E31" s="110">
        <f>SUM(E8:E30)</f>
        <v>32043</v>
      </c>
      <c r="F31" s="112" t="s">
        <v>104</v>
      </c>
      <c r="G31" s="110">
        <f>SUM(G8:G30)</f>
        <v>4803</v>
      </c>
      <c r="H31" s="110">
        <f>SUM(H8:H30)</f>
        <v>1075</v>
      </c>
      <c r="I31" s="110">
        <f>SUM(I8:I30)</f>
        <v>3728</v>
      </c>
      <c r="J31" s="112" t="s">
        <v>103</v>
      </c>
      <c r="K31" s="49"/>
      <c r="L31" s="43"/>
    </row>
    <row r="32" spans="3:11" ht="15">
      <c r="C32" s="43"/>
      <c r="D32" s="43"/>
      <c r="F32" s="43"/>
      <c r="G32" s="43"/>
      <c r="H32" s="43"/>
      <c r="I32" s="43"/>
      <c r="J32" s="43"/>
      <c r="K32" s="49"/>
    </row>
  </sheetData>
  <sheetProtection/>
  <mergeCells count="7">
    <mergeCell ref="A2:J4"/>
    <mergeCell ref="A6:A7"/>
    <mergeCell ref="B6:B7"/>
    <mergeCell ref="C6:E6"/>
    <mergeCell ref="F6:F7"/>
    <mergeCell ref="G6:I6"/>
    <mergeCell ref="J6:J7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42.00390625" style="0" customWidth="1"/>
    <col min="2" max="2" width="15.140625" style="0" customWidth="1"/>
    <col min="3" max="3" width="16.140625" style="0" customWidth="1"/>
    <col min="4" max="4" width="16.00390625" style="0" customWidth="1"/>
  </cols>
  <sheetData>
    <row r="2" spans="1:8" ht="45.75" customHeight="1">
      <c r="A2" s="101" t="s">
        <v>89</v>
      </c>
      <c r="B2" s="101"/>
      <c r="C2" s="101"/>
      <c r="D2" s="101"/>
      <c r="E2" s="39"/>
      <c r="F2" s="39"/>
      <c r="G2" s="39"/>
      <c r="H2" s="39"/>
    </row>
    <row r="4" spans="1:4" ht="15">
      <c r="A4" s="40" t="s">
        <v>71</v>
      </c>
      <c r="B4" s="41" t="s">
        <v>64</v>
      </c>
      <c r="C4" s="41" t="s">
        <v>66</v>
      </c>
      <c r="D4" s="41" t="s">
        <v>65</v>
      </c>
    </row>
    <row r="5" spans="1:4" ht="15">
      <c r="A5" s="40" t="s">
        <v>67</v>
      </c>
      <c r="B5" s="51">
        <v>694</v>
      </c>
      <c r="C5" s="51">
        <v>452</v>
      </c>
      <c r="D5" s="51">
        <v>242</v>
      </c>
    </row>
    <row r="6" spans="1:4" ht="15">
      <c r="A6" s="40" t="s">
        <v>68</v>
      </c>
      <c r="B6" s="51">
        <v>72</v>
      </c>
      <c r="C6" s="51">
        <v>46</v>
      </c>
      <c r="D6" s="51">
        <v>26</v>
      </c>
    </row>
    <row r="7" spans="1:4" ht="15">
      <c r="A7" s="40" t="s">
        <v>69</v>
      </c>
      <c r="B7" s="44">
        <v>114</v>
      </c>
      <c r="C7" s="44">
        <v>71</v>
      </c>
      <c r="D7" s="44">
        <v>43</v>
      </c>
    </row>
    <row r="8" spans="1:4" ht="15">
      <c r="A8" s="42" t="s">
        <v>70</v>
      </c>
      <c r="B8" s="45">
        <f>B5+B6+B7</f>
        <v>880</v>
      </c>
      <c r="C8" s="45">
        <f>C5+C6+C7</f>
        <v>569</v>
      </c>
      <c r="D8" s="45">
        <f>D5+D6+D7</f>
        <v>311</v>
      </c>
    </row>
    <row r="11" spans="1:5" ht="15">
      <c r="A11" s="21"/>
      <c r="B11" s="21"/>
      <c r="C11" s="21"/>
      <c r="D11" s="21"/>
      <c r="E11" s="21"/>
    </row>
    <row r="12" spans="1:5" ht="15">
      <c r="A12" s="21"/>
      <c r="B12" s="21"/>
      <c r="C12" s="21"/>
      <c r="D12" s="21"/>
      <c r="E12" s="21"/>
    </row>
    <row r="13" spans="1:5" ht="15">
      <c r="A13" s="21"/>
      <c r="B13" s="81"/>
      <c r="C13" s="81"/>
      <c r="D13" s="81"/>
      <c r="E13" s="21"/>
    </row>
    <row r="14" spans="1:5" ht="15">
      <c r="A14" s="21"/>
      <c r="B14" s="81"/>
      <c r="C14" s="21"/>
      <c r="D14" s="21"/>
      <c r="E14" s="21"/>
    </row>
    <row r="15" spans="1:5" ht="15">
      <c r="A15" s="21"/>
      <c r="B15" s="21"/>
      <c r="C15" s="21"/>
      <c r="D15" s="21"/>
      <c r="E15" s="21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Dragana Zivkovic</cp:lastModifiedBy>
  <cp:lastPrinted>2018-02-27T09:13:47Z</cp:lastPrinted>
  <dcterms:created xsi:type="dcterms:W3CDTF">2011-10-11T18:23:51Z</dcterms:created>
  <dcterms:modified xsi:type="dcterms:W3CDTF">2018-03-16T09:52:47Z</dcterms:modified>
  <cp:category/>
  <cp:version/>
  <cp:contentType/>
  <cp:contentStatus/>
</cp:coreProperties>
</file>