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 activeTab="4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aaa">'Tabela 2'!$E$5</definedName>
    <definedName name="bb">'Tabela 2'!$G$5</definedName>
    <definedName name="ffffffff">'Tabela 4'!$E$1</definedName>
    <definedName name="polje">'Tabela 2'!$C$5</definedName>
    <definedName name="vccvcv">'Tabela 2'!$I$5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4" l="1"/>
  <c r="J11" i="2" l="1"/>
  <c r="J13" i="2"/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6" i="5"/>
  <c r="D27" i="5"/>
  <c r="D6" i="5"/>
  <c r="E6" i="5"/>
  <c r="F6" i="5"/>
  <c r="C6" i="5"/>
  <c r="B6" i="5"/>
  <c r="G7" i="4" l="1"/>
  <c r="G8" i="4"/>
  <c r="G9" i="4"/>
  <c r="G12" i="4"/>
  <c r="G13" i="4"/>
  <c r="G14" i="4"/>
  <c r="G15" i="4"/>
  <c r="G16" i="4"/>
  <c r="G17" i="4"/>
  <c r="G18" i="4"/>
  <c r="G19" i="4"/>
  <c r="G20" i="4"/>
  <c r="G21" i="4"/>
  <c r="G22" i="4"/>
  <c r="G25" i="4"/>
  <c r="G26" i="4"/>
  <c r="G28" i="4"/>
  <c r="G29" i="4"/>
  <c r="G30" i="4"/>
  <c r="G31" i="4"/>
  <c r="G32" i="4"/>
  <c r="G33" i="4"/>
  <c r="G35" i="4"/>
  <c r="G36" i="4"/>
  <c r="G37" i="4"/>
  <c r="G38" i="4"/>
  <c r="G39" i="4"/>
  <c r="G40" i="4"/>
  <c r="G42" i="4"/>
  <c r="G43" i="4"/>
  <c r="G44" i="4"/>
  <c r="G45" i="4"/>
  <c r="G47" i="4"/>
  <c r="G48" i="4"/>
  <c r="G50" i="4"/>
  <c r="G52" i="4"/>
  <c r="G53" i="4"/>
  <c r="G56" i="4"/>
  <c r="G57" i="4"/>
  <c r="G58" i="4"/>
  <c r="G59" i="4"/>
  <c r="G60" i="4"/>
  <c r="G61" i="4"/>
  <c r="G62" i="4"/>
  <c r="G63" i="4"/>
  <c r="G64" i="4"/>
  <c r="G66" i="4"/>
  <c r="G67" i="4"/>
  <c r="G68" i="4"/>
  <c r="G69" i="4"/>
  <c r="G70" i="4"/>
  <c r="G71" i="4"/>
  <c r="G73" i="4"/>
  <c r="G74" i="4"/>
  <c r="G75" i="4"/>
  <c r="G76" i="4"/>
  <c r="G78" i="4"/>
  <c r="G6" i="4"/>
  <c r="F6" i="4"/>
  <c r="E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D24" i="4"/>
  <c r="D25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3" i="4"/>
  <c r="D74" i="4"/>
  <c r="D75" i="4"/>
  <c r="D76" i="4"/>
  <c r="D77" i="4"/>
  <c r="D78" i="4"/>
  <c r="D6" i="4"/>
  <c r="C6" i="4"/>
  <c r="B6" i="4"/>
</calcChain>
</file>

<file path=xl/sharedStrings.xml><?xml version="1.0" encoding="utf-8"?>
<sst xmlns="http://schemas.openxmlformats.org/spreadsheetml/2006/main" count="254" uniqueCount="188">
  <si>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</si>
  <si>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</si>
  <si>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</si>
  <si>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</si>
  <si>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</si>
  <si>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</si>
  <si>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</si>
  <si>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</si>
  <si>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</si>
  <si>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</si>
  <si>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</si>
  <si>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</si>
  <si>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</si>
  <si>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</si>
  <si>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</si>
  <si>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</si>
  <si>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</si>
  <si>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</si>
  <si>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</si>
  <si>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</si>
  <si>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</si>
  <si>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</si>
  <si>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</si>
  <si>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</si>
  <si>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</si>
  <si>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</si>
  <si>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Evropska unija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</si>
  <si>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</si>
  <si>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</si>
  <si>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</si>
  <si>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</si>
  <si>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</si>
  <si>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</si>
  <si>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</si>
  <si>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</si>
  <si>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</si>
  <si>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</si>
  <si>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</si>
  <si>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</si>
  <si>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</si>
  <si>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</si>
  <si>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EU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</si>
  <si>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</si>
  <si>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</si>
  <si>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</si>
  <si>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</si>
  <si>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</si>
  <si>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</si>
  <si>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</si>
  <si>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</si>
  <si>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</si>
  <si>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</si>
  <si>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</si>
  <si>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</si>
  <si>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</si>
  <si>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</si>
  <si>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</si>
  <si>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</si>
  <si>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</si>
  <si>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</si>
  <si>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</si>
  <si>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</si>
  <si>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</si>
  <si>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</si>
  <si>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</si>
  <si>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</si>
  <si>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</si>
  <si>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</si>
  <si>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</si>
  <si>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>Ujedinjeno Kraljevstvo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</si>
  <si>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</si>
  <si>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</si>
  <si>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</si>
  <si>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</si>
  <si>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</si>
  <si>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</si>
  <si>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</si>
  <si>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t>Ostale zemlje 
(izvan EU i CEFTA-e)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</si>
  <si>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</si>
  <si>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</si>
  <si>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</si>
  <si>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</si>
  <si>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</si>
  <si>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</si>
  <si>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</si>
  <si>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</si>
  <si>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</si>
  <si>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</si>
  <si>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</si>
  <si>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</si>
  <si>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</si>
  <si>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</si>
  <si>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</si>
  <si>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</si>
  <si>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>300¹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</si>
  <si>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</si>
  <si>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</si>
  <si>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</si>
  <si>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</si>
  <si>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</si>
  <si>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21Kože sirove i krzna nečinjena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</si>
  <si>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</si>
  <si>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</si>
  <si>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</si>
  <si>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</si>
  <si>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</si>
  <si>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</si>
  <si>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</si>
  <si>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</si>
  <si>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</si>
  <si>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</si>
  <si>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</si>
  <si>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</si>
  <si>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</si>
  <si>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</si>
  <si>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</si>
  <si>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</si>
  <si>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</si>
  <si>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</si>
  <si>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</si>
  <si>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</si>
  <si>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</si>
  <si>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</si>
  <si>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</si>
  <si>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</si>
  <si>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</si>
  <si>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</si>
  <si>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</si>
  <si>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</si>
  <si>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</si>
  <si>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</si>
  <si>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</si>
  <si>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</si>
  <si>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</si>
  <si>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</si>
  <si>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</si>
  <si>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</si>
  <si>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</si>
  <si>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</si>
  <si>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</si>
  <si>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</si>
  <si>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</si>
  <si>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</si>
  <si>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</si>
  <si>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</si>
  <si>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</si>
  <si>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</si>
  <si>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</si>
  <si>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</si>
  <si>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</si>
  <si>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</si>
  <si>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</si>
  <si>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</si>
  <si>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</si>
  <si>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</si>
  <si>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</si>
  <si>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</si>
  <si>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</si>
  <si>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</si>
  <si>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</si>
  <si>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</si>
  <si>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</si>
  <si>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</si>
  <si>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</si>
  <si>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</si>
  <si>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</si>
  <si>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</si>
  <si>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</si>
  <si>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</si>
  <si>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</si>
  <si>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</si>
  <si>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</si>
  <si>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</si>
  <si>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</si>
  <si>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</si>
  <si>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</si>
  <si>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</si>
  <si>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</si>
  <si>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</si>
  <si>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</si>
  <si>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</si>
  <si>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</si>
  <si>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</si>
  <si>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</si>
  <si>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Jan-Feb 2019</t>
  </si>
  <si>
    <t>Jan-Feb 2020</t>
  </si>
  <si>
    <t>Jan-Feb  2019</t>
  </si>
  <si>
    <t>Jan -Feb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</si>
</sst>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indent="2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0" fillId="0" borderId="0" xfId="0"/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3" fontId="4" fillId="2" borderId="3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4" fillId="2" borderId="3" xfId="0" applyFont="1" applyFill="1" applyBorder="1" applyAlignment="1">
      <alignment horizontal="left" vertical="center" indent="1"/>
    </xf>
    <xf numFmtId="3" fontId="4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indent="1"/>
    </xf>
    <xf numFmtId="3" fontId="5" fillId="0" borderId="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/>
    <xf numFmtId="0" fontId="5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indent="1"/>
    </xf>
    <xf numFmtId="3" fontId="5" fillId="2" borderId="3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4" fillId="2" borderId="3" xfId="0" applyNumberFormat="1" applyFont="1" applyFill="1" applyBorder="1" applyAlignment="1"/>
    <xf numFmtId="3" fontId="4" fillId="0" borderId="3" xfId="0" applyNumberFormat="1" applyFont="1" applyBorder="1"/>
    <xf numFmtId="3" fontId="5" fillId="2" borderId="3" xfId="0" applyNumberFormat="1" applyFont="1" applyFill="1" applyBorder="1" applyAlignment="1"/>
    <xf numFmtId="3" fontId="5" fillId="0" borderId="3" xfId="0" applyNumberFormat="1" applyFont="1" applyBorder="1"/>
    <xf numFmtId="165" fontId="5" fillId="2" borderId="3" xfId="1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vertical="center" indent="2"/>
    </xf>
    <xf numFmtId="3" fontId="4" fillId="0" borderId="3" xfId="0" applyNumberFormat="1" applyFont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165" fontId="4" fillId="2" borderId="3" xfId="1" applyNumberFormat="1" applyFont="1" applyFill="1" applyBorder="1" applyAlignment="1"/>
    <xf numFmtId="165" fontId="5" fillId="2" borderId="3" xfId="1" applyNumberFormat="1" applyFont="1" applyFill="1" applyBorder="1" applyAlignment="1"/>
    <xf numFmtId="3" fontId="5" fillId="2" borderId="7" xfId="0" applyNumberFormat="1" applyFont="1" applyFill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left" vertical="center"/>
    </xf>
    <xf numFmtId="2" fontId="5" fillId="2" borderId="3" xfId="0" applyNumberFormat="1" applyFont="1" applyFill="1" applyBorder="1" applyAlignment="1">
      <alignment horizontal="left" vertical="center"/>
    </xf>
    <xf numFmtId="165" fontId="4" fillId="2" borderId="12" xfId="1" applyNumberFormat="1" applyFont="1" applyFill="1" applyBorder="1" applyAlignment="1"/>
    <xf numFmtId="165" fontId="4" fillId="0" borderId="3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166" fontId="0" fillId="0" borderId="0" xfId="0" applyNumberFormat="1"/>
    <xf numFmtId="3" fontId="5" fillId="0" borderId="0" xfId="0" applyNumberFormat="1" applyFont="1" applyFill="1" applyBorder="1"/>
    <xf numFmtId="165" fontId="4" fillId="2" borderId="3" xfId="1" applyNumberFormat="1" applyFont="1" applyFill="1" applyBorder="1" applyAlignment="1">
      <alignment horizontal="right"/>
    </xf>
    <xf numFmtId="167" fontId="0" fillId="0" borderId="0" xfId="0" applyNumberFormat="1"/>
    <xf numFmtId="0" fontId="4" fillId="2" borderId="7" xfId="0" applyFont="1" applyFill="1" applyBorder="1" applyAlignment="1">
      <alignment horizontal="right"/>
    </xf>
    <xf numFmtId="165" fontId="0" fillId="0" borderId="0" xfId="1" applyNumberFormat="1" applyFont="1"/>
    <xf numFmtId="168" fontId="0" fillId="0" borderId="0" xfId="1" applyNumberFormat="1" applyFont="1"/>
    <xf numFmtId="0" fontId="8" fillId="0" borderId="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20" sqref="G20"/>
    </sheetView>
  </sheetViews>
  <sheetFormatPr defaultRowHeight="14.4" x14ac:dyDescent="0.3"/>
  <cols>
    <col min="1" max="1" width="17.109375" customWidth="1"/>
    <col min="2" max="3" width="16.109375" customWidth="1"/>
    <col min="4" max="4" width="24.33203125" customWidth="1"/>
    <col min="5" max="5" width="18.88671875" customWidth="1"/>
  </cols>
  <sheetData>
    <row r="1" spans="1:10" ht="15" x14ac:dyDescent="0.25">
      <c r="A1" s="1" t="s">
        <v>0</v>
      </c>
      <c r="B1" s="1"/>
      <c r="C1" s="1"/>
      <c r="D1" s="1"/>
      <c r="E1" s="1"/>
    </row>
    <row r="2" spans="1:10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10" ht="15" x14ac:dyDescent="0.25">
      <c r="A3" s="5">
        <v>2019</v>
      </c>
      <c r="B3" s="6"/>
      <c r="C3" s="7"/>
      <c r="D3" s="7"/>
      <c r="E3" s="8"/>
    </row>
    <row r="4" spans="1:10" ht="15" x14ac:dyDescent="0.25">
      <c r="A4" s="9" t="s">
        <v>6</v>
      </c>
      <c r="B4" s="10">
        <v>128808.5</v>
      </c>
      <c r="C4" s="11">
        <v>28233.66</v>
      </c>
      <c r="D4" s="11">
        <v>157042.16</v>
      </c>
      <c r="E4" s="11">
        <v>-100574.84</v>
      </c>
    </row>
    <row r="5" spans="1:10" ht="15" x14ac:dyDescent="0.25">
      <c r="A5" s="9" t="s">
        <v>7</v>
      </c>
      <c r="B5" s="10">
        <v>179761</v>
      </c>
      <c r="C5" s="11">
        <v>32040.27</v>
      </c>
      <c r="D5" s="11">
        <v>211801.27</v>
      </c>
      <c r="E5" s="11">
        <v>-147720.73000000001</v>
      </c>
    </row>
    <row r="6" spans="1:10" ht="15" x14ac:dyDescent="0.25">
      <c r="A6" s="9" t="s">
        <v>8</v>
      </c>
      <c r="B6" s="10">
        <v>215244.79999999999</v>
      </c>
      <c r="C6" s="11">
        <v>33404.6</v>
      </c>
      <c r="D6" s="11">
        <v>248649.4</v>
      </c>
      <c r="E6" s="11">
        <v>-181840.19999999998</v>
      </c>
    </row>
    <row r="7" spans="1:10" ht="15" x14ac:dyDescent="0.25">
      <c r="A7" s="9" t="s">
        <v>9</v>
      </c>
      <c r="B7" s="10">
        <v>241718.2</v>
      </c>
      <c r="C7" s="11">
        <v>31506.880000000001</v>
      </c>
      <c r="D7" s="11">
        <v>273225.08</v>
      </c>
      <c r="E7" s="11">
        <v>-210211.32</v>
      </c>
    </row>
    <row r="8" spans="1:10" ht="15" x14ac:dyDescent="0.25">
      <c r="A8" s="9" t="s">
        <v>10</v>
      </c>
      <c r="B8" s="10">
        <v>239200.1</v>
      </c>
      <c r="C8" s="11">
        <v>30095.26</v>
      </c>
      <c r="D8" s="11">
        <v>269295.35999999999</v>
      </c>
      <c r="E8" s="11">
        <v>-209104.84</v>
      </c>
    </row>
    <row r="9" spans="1:10" ht="15" x14ac:dyDescent="0.25">
      <c r="A9" s="9" t="s">
        <v>11</v>
      </c>
      <c r="B9" s="10">
        <v>235139</v>
      </c>
      <c r="C9" s="11">
        <v>36796.129999999997</v>
      </c>
      <c r="D9" s="11">
        <v>271935.13</v>
      </c>
      <c r="E9" s="11">
        <v>-198342.87</v>
      </c>
    </row>
    <row r="10" spans="1:10" ht="15" x14ac:dyDescent="0.25">
      <c r="A10" s="9" t="s">
        <v>12</v>
      </c>
      <c r="B10" s="10">
        <v>259459.9</v>
      </c>
      <c r="C10" s="11">
        <v>36499.47</v>
      </c>
      <c r="D10" s="11">
        <v>295959.37</v>
      </c>
      <c r="E10" s="11">
        <v>-222960.43</v>
      </c>
    </row>
    <row r="11" spans="1:10" ht="15" x14ac:dyDescent="0.25">
      <c r="A11" s="9" t="s">
        <v>13</v>
      </c>
      <c r="B11" s="10">
        <v>226806.7</v>
      </c>
      <c r="C11" s="11">
        <v>34423.870000000003</v>
      </c>
      <c r="D11" s="11">
        <v>261230.57</v>
      </c>
      <c r="E11" s="11">
        <v>-192382.83000000002</v>
      </c>
      <c r="J11" s="72"/>
    </row>
    <row r="12" spans="1:10" ht="15" x14ac:dyDescent="0.25">
      <c r="A12" s="9" t="s">
        <v>14</v>
      </c>
      <c r="B12" s="10">
        <v>223015.5</v>
      </c>
      <c r="C12" s="11">
        <v>37491.519999999997</v>
      </c>
      <c r="D12" s="11">
        <v>260507.02</v>
      </c>
      <c r="E12" s="11">
        <v>-185523.98</v>
      </c>
    </row>
    <row r="13" spans="1:10" ht="15" x14ac:dyDescent="0.25">
      <c r="A13" s="12" t="s">
        <v>15</v>
      </c>
      <c r="B13" s="10">
        <v>229225.3</v>
      </c>
      <c r="C13" s="11">
        <v>39553.78</v>
      </c>
      <c r="D13" s="11">
        <v>268779.07999999996</v>
      </c>
      <c r="E13" s="11">
        <v>-189671.52</v>
      </c>
    </row>
    <row r="14" spans="1:10" ht="15" x14ac:dyDescent="0.25">
      <c r="A14" s="12" t="s">
        <v>16</v>
      </c>
      <c r="B14" s="10">
        <v>205393</v>
      </c>
      <c r="C14" s="11">
        <v>33430.53</v>
      </c>
      <c r="D14" s="11">
        <v>238823.53</v>
      </c>
      <c r="E14" s="11">
        <v>-171962.47</v>
      </c>
    </row>
    <row r="15" spans="1:10" ht="15" x14ac:dyDescent="0.25">
      <c r="A15" s="12" t="s">
        <v>17</v>
      </c>
      <c r="B15" s="10">
        <v>216614.7</v>
      </c>
      <c r="C15" s="11">
        <v>41998.47</v>
      </c>
      <c r="D15" s="11">
        <v>258613.17</v>
      </c>
      <c r="E15" s="11">
        <v>-174616.23</v>
      </c>
    </row>
    <row r="16" spans="1:10" ht="15" x14ac:dyDescent="0.25">
      <c r="A16" s="5">
        <v>2020</v>
      </c>
      <c r="B16" s="6"/>
      <c r="C16" s="7"/>
      <c r="D16" s="11"/>
      <c r="E16" s="11"/>
    </row>
    <row r="17" spans="1:7" x14ac:dyDescent="0.3">
      <c r="A17" s="9" t="s">
        <v>6</v>
      </c>
      <c r="B17" s="10">
        <v>138831.08262999999</v>
      </c>
      <c r="C17" s="11">
        <v>31273.475600000002</v>
      </c>
      <c r="D17" s="11">
        <v>170104.55823</v>
      </c>
      <c r="E17" s="11">
        <v>-107557.60702999998</v>
      </c>
    </row>
    <row r="18" spans="1:7" s="15" customFormat="1" x14ac:dyDescent="0.3">
      <c r="A18" s="9" t="s">
        <v>7</v>
      </c>
      <c r="B18" s="10">
        <v>191546.42422999998</v>
      </c>
      <c r="C18" s="11">
        <v>29939.06192</v>
      </c>
      <c r="D18" s="11">
        <v>221485.48614999998</v>
      </c>
      <c r="E18" s="11">
        <v>-161607.36230999997</v>
      </c>
    </row>
    <row r="19" spans="1:7" x14ac:dyDescent="0.3">
      <c r="B19" s="36"/>
      <c r="C19" s="36"/>
      <c r="D19" s="72"/>
    </row>
    <row r="20" spans="1:7" x14ac:dyDescent="0.3">
      <c r="A20" s="13" t="s">
        <v>18</v>
      </c>
      <c r="B20" s="67"/>
      <c r="C20" s="67"/>
      <c r="D20" s="76"/>
      <c r="G20" s="67"/>
    </row>
    <row r="21" spans="1:7" ht="15" x14ac:dyDescent="0.25">
      <c r="D21" s="72"/>
      <c r="G21" s="67"/>
    </row>
    <row r="22" spans="1:7" ht="15" x14ac:dyDescent="0.25">
      <c r="B22" s="67"/>
      <c r="C22" s="67"/>
      <c r="D22" s="67"/>
    </row>
    <row r="23" spans="1:7" x14ac:dyDescent="0.3">
      <c r="A23" s="73"/>
      <c r="B23" s="73"/>
      <c r="C23" s="73"/>
      <c r="D23" s="73"/>
    </row>
    <row r="24" spans="1:7" x14ac:dyDescent="0.3">
      <c r="A24" s="73"/>
      <c r="B24" s="73"/>
      <c r="C24" s="73"/>
      <c r="D24" s="73"/>
    </row>
    <row r="25" spans="1:7" x14ac:dyDescent="0.3">
      <c r="A25" s="73"/>
      <c r="B25" s="73"/>
      <c r="C25" s="73"/>
      <c r="D25" s="73"/>
    </row>
    <row r="26" spans="1:7" x14ac:dyDescent="0.3">
      <c r="A26" s="73"/>
      <c r="B26" s="73"/>
      <c r="C26" s="73"/>
      <c r="D26" s="73"/>
    </row>
    <row r="27" spans="1:7" x14ac:dyDescent="0.3">
      <c r="A27" s="73"/>
      <c r="B27" s="73"/>
      <c r="C27" s="73"/>
      <c r="D27" s="73"/>
    </row>
    <row r="28" spans="1:7" x14ac:dyDescent="0.3">
      <c r="A28" s="73"/>
      <c r="B28" s="73"/>
      <c r="C28" s="73"/>
      <c r="D28" s="73"/>
    </row>
    <row r="29" spans="1:7" x14ac:dyDescent="0.3">
      <c r="A29" s="73"/>
      <c r="B29" s="73"/>
      <c r="C29" s="73"/>
      <c r="D29" s="73"/>
    </row>
    <row r="30" spans="1:7" x14ac:dyDescent="0.3">
      <c r="A30" s="73"/>
      <c r="B30" s="73"/>
      <c r="C30" s="73"/>
      <c r="D30" s="73"/>
    </row>
    <row r="31" spans="1:7" x14ac:dyDescent="0.3">
      <c r="A31" s="73"/>
      <c r="B31" s="73"/>
      <c r="C31" s="73"/>
      <c r="D31" s="73"/>
    </row>
    <row r="32" spans="1:7" x14ac:dyDescent="0.3">
      <c r="A32" s="73"/>
      <c r="B32" s="73"/>
      <c r="C32" s="73"/>
      <c r="D32" s="73"/>
    </row>
    <row r="33" spans="1:4" x14ac:dyDescent="0.3">
      <c r="A33" s="73"/>
      <c r="B33" s="73"/>
      <c r="C33" s="73"/>
      <c r="D33" s="73"/>
    </row>
    <row r="34" spans="1:4" x14ac:dyDescent="0.3">
      <c r="A34" s="73"/>
      <c r="B34" s="73"/>
      <c r="C34" s="73"/>
      <c r="D34" s="73"/>
    </row>
    <row r="35" spans="1:4" x14ac:dyDescent="0.3">
      <c r="A35" s="73"/>
      <c r="B35" s="73"/>
      <c r="C35" s="73"/>
      <c r="D35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E21" sqref="E21"/>
    </sheetView>
  </sheetViews>
  <sheetFormatPr defaultRowHeight="14.4" x14ac:dyDescent="0.3"/>
  <cols>
    <col min="1" max="1" width="14.6640625" customWidth="1"/>
    <col min="10" max="10" width="11.44140625" customWidth="1"/>
    <col min="11" max="11" width="13.44140625" customWidth="1"/>
  </cols>
  <sheetData>
    <row r="1" spans="1:14" ht="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4" ht="15" x14ac:dyDescent="0.25">
      <c r="A2" s="19" t="s">
        <v>20</v>
      </c>
      <c r="B2" s="77" t="s">
        <v>2</v>
      </c>
      <c r="C2" s="78"/>
      <c r="D2" s="78"/>
      <c r="E2" s="79"/>
      <c r="F2" s="77" t="s">
        <v>3</v>
      </c>
      <c r="G2" s="78"/>
      <c r="H2" s="78"/>
      <c r="I2" s="79"/>
      <c r="J2" s="80" t="s">
        <v>5</v>
      </c>
      <c r="K2" s="81"/>
    </row>
    <row r="3" spans="1:14" ht="15" x14ac:dyDescent="0.25">
      <c r="A3" s="20" t="s">
        <v>21</v>
      </c>
      <c r="B3" s="82" t="s">
        <v>184</v>
      </c>
      <c r="C3" s="83"/>
      <c r="D3" s="82" t="s">
        <v>185</v>
      </c>
      <c r="E3" s="83"/>
      <c r="F3" s="82" t="s">
        <v>184</v>
      </c>
      <c r="G3" s="83"/>
      <c r="H3" s="82" t="s">
        <v>185</v>
      </c>
      <c r="I3" s="83"/>
      <c r="J3" s="21" t="s">
        <v>184</v>
      </c>
      <c r="K3" s="21" t="s">
        <v>185</v>
      </c>
    </row>
    <row r="4" spans="1:14" ht="24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</row>
    <row r="5" spans="1:14" ht="15" x14ac:dyDescent="0.25">
      <c r="A5" s="26" t="s">
        <v>24</v>
      </c>
      <c r="B5" s="28">
        <v>100</v>
      </c>
      <c r="C5" s="29">
        <v>308570</v>
      </c>
      <c r="D5" s="28">
        <v>100</v>
      </c>
      <c r="E5" s="29">
        <v>330378</v>
      </c>
      <c r="F5" s="28">
        <v>100</v>
      </c>
      <c r="G5" s="29">
        <v>60274</v>
      </c>
      <c r="H5" s="28">
        <v>100</v>
      </c>
      <c r="I5" s="29">
        <v>61213</v>
      </c>
      <c r="J5" s="29">
        <v>-248296</v>
      </c>
      <c r="K5" s="29">
        <v>-269165</v>
      </c>
      <c r="M5" s="36"/>
      <c r="N5" s="36"/>
    </row>
    <row r="6" spans="1:14" x14ac:dyDescent="0.3">
      <c r="A6" s="26" t="s">
        <v>25</v>
      </c>
      <c r="B6" s="30">
        <v>83.325339469164206</v>
      </c>
      <c r="C6" s="31">
        <v>257117</v>
      </c>
      <c r="D6" s="32">
        <v>81.860777654686444</v>
      </c>
      <c r="E6" s="33">
        <v>270450</v>
      </c>
      <c r="F6" s="32">
        <v>97.556160201745371</v>
      </c>
      <c r="G6" s="33">
        <v>58801</v>
      </c>
      <c r="H6" s="32">
        <v>90.872853805564176</v>
      </c>
      <c r="I6" s="33">
        <v>55626</v>
      </c>
      <c r="J6" s="61">
        <v>-198316</v>
      </c>
      <c r="K6" s="61">
        <v>-214824</v>
      </c>
      <c r="M6" s="36"/>
      <c r="N6" s="36"/>
    </row>
    <row r="7" spans="1:14" x14ac:dyDescent="0.3">
      <c r="A7" s="26" t="s">
        <v>26</v>
      </c>
      <c r="B7" s="30">
        <v>48.306381048060409</v>
      </c>
      <c r="C7" s="33">
        <v>149059</v>
      </c>
      <c r="D7" s="32">
        <v>48.308906767399769</v>
      </c>
      <c r="E7" s="33">
        <v>159602</v>
      </c>
      <c r="F7" s="32">
        <v>50.1012044994525</v>
      </c>
      <c r="G7" s="33">
        <v>30198</v>
      </c>
      <c r="H7" s="32">
        <v>47.088036854916439</v>
      </c>
      <c r="I7" s="33">
        <v>28824</v>
      </c>
      <c r="J7" s="61">
        <v>-118861</v>
      </c>
      <c r="K7" s="61">
        <v>-130778</v>
      </c>
      <c r="M7" s="36"/>
      <c r="N7" s="36"/>
    </row>
    <row r="8" spans="1:14" x14ac:dyDescent="0.3">
      <c r="A8" s="26" t="s">
        <v>27</v>
      </c>
      <c r="B8" s="30">
        <v>26.611141718248692</v>
      </c>
      <c r="C8" s="33">
        <v>82114</v>
      </c>
      <c r="D8" s="32">
        <v>25.478088734722043</v>
      </c>
      <c r="E8" s="33">
        <v>84174</v>
      </c>
      <c r="F8" s="32">
        <v>39.632345621661081</v>
      </c>
      <c r="G8" s="33">
        <v>23888</v>
      </c>
      <c r="H8" s="32">
        <v>36.706255207227223</v>
      </c>
      <c r="I8" s="33">
        <v>22469</v>
      </c>
      <c r="J8" s="61">
        <v>-58226</v>
      </c>
      <c r="K8" s="61">
        <v>-61705</v>
      </c>
      <c r="M8" s="36"/>
      <c r="N8" s="36"/>
    </row>
    <row r="9" spans="1:14" x14ac:dyDescent="0.3">
      <c r="A9" s="26" t="s">
        <v>28</v>
      </c>
      <c r="B9" s="30">
        <v>0.20676021648248374</v>
      </c>
      <c r="C9" s="33">
        <v>638</v>
      </c>
      <c r="D9" s="32">
        <v>0.31327751847883334</v>
      </c>
      <c r="E9" s="33">
        <v>1035</v>
      </c>
      <c r="F9" s="32">
        <v>3.3181803099180413E-3</v>
      </c>
      <c r="G9" s="33">
        <v>2</v>
      </c>
      <c r="H9" s="32">
        <v>0.51786385244964306</v>
      </c>
      <c r="I9" s="33">
        <v>317</v>
      </c>
      <c r="J9" s="61">
        <v>-636</v>
      </c>
      <c r="K9" s="61">
        <v>-718</v>
      </c>
      <c r="M9" s="36"/>
      <c r="N9" s="36"/>
    </row>
    <row r="10" spans="1:14" x14ac:dyDescent="0.3">
      <c r="A10" s="26" t="s">
        <v>29</v>
      </c>
      <c r="B10" s="30">
        <v>13.960203519460737</v>
      </c>
      <c r="C10" s="33">
        <v>43077</v>
      </c>
      <c r="D10" s="32">
        <v>15.754378318168886</v>
      </c>
      <c r="E10" s="33">
        <v>52049</v>
      </c>
      <c r="F10" s="32">
        <v>1.5595447456614793</v>
      </c>
      <c r="G10" s="33">
        <v>940</v>
      </c>
      <c r="H10" s="32">
        <v>8.0228056131867405</v>
      </c>
      <c r="I10" s="33">
        <v>4911</v>
      </c>
      <c r="J10" s="61">
        <v>-42137</v>
      </c>
      <c r="K10" s="61">
        <v>-47138</v>
      </c>
      <c r="M10" s="36"/>
      <c r="N10" s="36"/>
    </row>
    <row r="11" spans="1:14" x14ac:dyDescent="0.3">
      <c r="A11" s="26" t="s">
        <v>30</v>
      </c>
      <c r="B11" s="30">
        <v>2.2202417603785203</v>
      </c>
      <c r="C11" s="33">
        <v>6852</v>
      </c>
      <c r="D11" s="32">
        <v>2.0255586025703889</v>
      </c>
      <c r="E11" s="33">
        <v>6692</v>
      </c>
      <c r="F11" s="32">
        <v>0.83286325778942838</v>
      </c>
      <c r="G11" s="33">
        <v>502</v>
      </c>
      <c r="H11" s="32">
        <v>0.57830852923398623</v>
      </c>
      <c r="I11" s="33">
        <v>354</v>
      </c>
      <c r="J11" s="61">
        <f>G11-C11</f>
        <v>-6350</v>
      </c>
      <c r="K11" s="61">
        <v>-6338</v>
      </c>
      <c r="M11" s="36"/>
      <c r="N11" s="36"/>
    </row>
    <row r="12" spans="1:14" x14ac:dyDescent="0.3">
      <c r="A12" s="26" t="s">
        <v>31</v>
      </c>
      <c r="B12" s="30">
        <v>0.28713095893962476</v>
      </c>
      <c r="C12" s="33">
        <v>886</v>
      </c>
      <c r="D12" s="32">
        <v>4.5705222502709017E-2</v>
      </c>
      <c r="E12" s="33">
        <v>151</v>
      </c>
      <c r="F12" s="32">
        <v>4.6454524338852568E-2</v>
      </c>
      <c r="G12" s="33">
        <v>28</v>
      </c>
      <c r="H12" s="32">
        <v>8.1681995654517836E-3</v>
      </c>
      <c r="I12" s="33">
        <v>5</v>
      </c>
      <c r="J12" s="61">
        <v>-858</v>
      </c>
      <c r="K12" s="61">
        <v>-146</v>
      </c>
      <c r="M12" s="36"/>
      <c r="N12" s="36"/>
    </row>
    <row r="13" spans="1:14" x14ac:dyDescent="0.3">
      <c r="A13" s="26" t="s">
        <v>32</v>
      </c>
      <c r="B13" s="30">
        <v>1.2457465080856855</v>
      </c>
      <c r="C13" s="33">
        <v>3844</v>
      </c>
      <c r="D13" s="32">
        <v>0.97131164908074996</v>
      </c>
      <c r="E13" s="33">
        <v>3209</v>
      </c>
      <c r="F13" s="32">
        <v>0.69681786508278853</v>
      </c>
      <c r="G13" s="33">
        <v>420</v>
      </c>
      <c r="H13" s="32">
        <v>0.53583389149363692</v>
      </c>
      <c r="I13" s="33">
        <v>328</v>
      </c>
      <c r="J13" s="61">
        <f>G13-C13</f>
        <v>-3424</v>
      </c>
      <c r="K13" s="61">
        <v>-2881</v>
      </c>
      <c r="M13" s="36"/>
      <c r="N13" s="36"/>
    </row>
    <row r="14" spans="1:14" x14ac:dyDescent="0.3">
      <c r="A14" s="26" t="s">
        <v>33</v>
      </c>
      <c r="B14" s="30">
        <v>9.1236996467576237</v>
      </c>
      <c r="C14" s="33">
        <v>28153</v>
      </c>
      <c r="D14" s="32">
        <v>9.9806887867836238</v>
      </c>
      <c r="E14" s="33">
        <v>32974</v>
      </c>
      <c r="F14" s="32">
        <v>0.59395427547532931</v>
      </c>
      <c r="G14" s="33">
        <v>358</v>
      </c>
      <c r="H14" s="32">
        <v>7.1733128583797559</v>
      </c>
      <c r="I14" s="33">
        <v>4391</v>
      </c>
      <c r="J14" s="61">
        <v>-27795</v>
      </c>
      <c r="K14" s="61">
        <v>-28583</v>
      </c>
      <c r="M14" s="36"/>
      <c r="N14" s="36"/>
    </row>
    <row r="15" spans="1:14" x14ac:dyDescent="0.3">
      <c r="A15" s="26" t="s">
        <v>34</v>
      </c>
      <c r="B15" s="30">
        <v>0.23009365784100855</v>
      </c>
      <c r="C15" s="33">
        <v>710</v>
      </c>
      <c r="D15" s="32">
        <v>0.25425421789586472</v>
      </c>
      <c r="E15" s="33">
        <v>840</v>
      </c>
      <c r="F15" s="32">
        <v>0.2588180641736072</v>
      </c>
      <c r="G15" s="33">
        <v>156</v>
      </c>
      <c r="H15" s="32">
        <v>0.21727410844101744</v>
      </c>
      <c r="I15" s="33">
        <v>133</v>
      </c>
      <c r="J15" s="61">
        <v>-554</v>
      </c>
      <c r="K15" s="61">
        <v>-707</v>
      </c>
      <c r="M15" s="36"/>
      <c r="N15" s="36"/>
    </row>
    <row r="16" spans="1:14" x14ac:dyDescent="0.3">
      <c r="A16" s="26" t="s">
        <v>35</v>
      </c>
      <c r="B16" s="30">
        <v>2.2166769290598567</v>
      </c>
      <c r="C16" s="33">
        <v>6840</v>
      </c>
      <c r="D16" s="32">
        <v>1.1344581055639298</v>
      </c>
      <c r="E16" s="33">
        <v>3748</v>
      </c>
      <c r="F16" s="32">
        <v>3.737930119122673</v>
      </c>
      <c r="G16" s="33">
        <v>2253</v>
      </c>
      <c r="H16" s="32">
        <v>2.5729828631173115</v>
      </c>
      <c r="I16" s="33">
        <v>1575</v>
      </c>
      <c r="J16" s="61">
        <v>-4587</v>
      </c>
      <c r="K16" s="61">
        <v>-2173</v>
      </c>
      <c r="M16" s="36"/>
      <c r="N16" s="36"/>
    </row>
    <row r="17" spans="1:14" x14ac:dyDescent="0.3">
      <c r="A17" s="26" t="s">
        <v>36</v>
      </c>
      <c r="B17" s="30">
        <v>0.91713387561979454</v>
      </c>
      <c r="C17" s="33">
        <v>2830</v>
      </c>
      <c r="D17" s="32">
        <v>0.83994696983455319</v>
      </c>
      <c r="E17" s="33">
        <v>2775</v>
      </c>
      <c r="F17" s="32">
        <v>0.10949995022729533</v>
      </c>
      <c r="G17" s="33">
        <v>66</v>
      </c>
      <c r="H17" s="32">
        <v>4.2474637740349271E-2</v>
      </c>
      <c r="I17" s="33">
        <v>26</v>
      </c>
      <c r="J17" s="61">
        <v>-2764</v>
      </c>
      <c r="K17" s="61">
        <v>-2749</v>
      </c>
      <c r="M17" s="36"/>
      <c r="N17" s="36"/>
    </row>
    <row r="18" spans="1:14" x14ac:dyDescent="0.3">
      <c r="A18" s="26" t="s">
        <v>37</v>
      </c>
      <c r="B18" s="30">
        <v>5.0899309719026471</v>
      </c>
      <c r="C18" s="33">
        <v>15706</v>
      </c>
      <c r="D18" s="32">
        <v>6.3394051662035613</v>
      </c>
      <c r="E18" s="33">
        <v>20944</v>
      </c>
      <c r="F18" s="32">
        <v>2.6279988054550887</v>
      </c>
      <c r="G18" s="33">
        <v>1584</v>
      </c>
      <c r="H18" s="32">
        <v>2.6399620995540163</v>
      </c>
      <c r="I18" s="33">
        <v>1616</v>
      </c>
      <c r="J18" s="61">
        <v>-14122</v>
      </c>
      <c r="K18" s="61">
        <v>-19328</v>
      </c>
      <c r="M18" s="36"/>
      <c r="N18" s="36"/>
    </row>
    <row r="19" spans="1:14" x14ac:dyDescent="0.3">
      <c r="A19" s="26" t="s">
        <v>38</v>
      </c>
      <c r="B19" s="30">
        <v>0.31046440029814953</v>
      </c>
      <c r="C19" s="33">
        <v>958</v>
      </c>
      <c r="D19" s="32">
        <v>0.27392865142352091</v>
      </c>
      <c r="E19" s="33">
        <v>905</v>
      </c>
      <c r="F19" s="32">
        <v>2.6545442479344331E-2</v>
      </c>
      <c r="G19" s="33">
        <v>16</v>
      </c>
      <c r="H19" s="32">
        <v>0</v>
      </c>
      <c r="I19" s="33">
        <v>0</v>
      </c>
      <c r="J19" s="61">
        <v>-942</v>
      </c>
      <c r="K19" s="61">
        <v>-905</v>
      </c>
      <c r="M19" s="36"/>
      <c r="N19" s="36"/>
    </row>
    <row r="20" spans="1:14" ht="15" x14ac:dyDescent="0.25">
      <c r="A20" s="34"/>
      <c r="B20" s="35"/>
      <c r="C20" s="15"/>
      <c r="D20" s="35"/>
      <c r="E20" s="15"/>
      <c r="F20" s="35"/>
      <c r="G20" s="15"/>
      <c r="H20" s="36"/>
      <c r="I20" s="15"/>
      <c r="J20" s="15"/>
      <c r="K20" s="15"/>
    </row>
    <row r="21" spans="1:14" ht="15" x14ac:dyDescent="0.25">
      <c r="A21" s="13" t="s">
        <v>18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</row>
    <row r="22" spans="1:14" x14ac:dyDescent="0.3">
      <c r="B22" s="35"/>
      <c r="E22" s="72"/>
      <c r="F22" s="72"/>
      <c r="H22" s="73"/>
      <c r="J22" s="7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16" workbookViewId="0">
      <selection activeCell="B5" sqref="B1:G1048576"/>
    </sheetView>
  </sheetViews>
  <sheetFormatPr defaultRowHeight="14.4" x14ac:dyDescent="0.3"/>
  <cols>
    <col min="1" max="1" width="27.88671875" customWidth="1"/>
    <col min="2" max="2" width="13.5546875" customWidth="1"/>
    <col min="3" max="4" width="12.5546875" customWidth="1"/>
    <col min="5" max="5" width="14.88671875" customWidth="1"/>
    <col min="6" max="6" width="12.109375" customWidth="1"/>
    <col min="7" max="7" width="15.5546875" customWidth="1"/>
  </cols>
  <sheetData>
    <row r="1" spans="1:17" x14ac:dyDescent="0.3">
      <c r="A1" s="85" t="s">
        <v>39</v>
      </c>
      <c r="B1" s="85"/>
      <c r="C1" s="85"/>
      <c r="D1" s="85"/>
      <c r="E1" s="85"/>
      <c r="F1" s="85"/>
      <c r="G1" s="85"/>
    </row>
    <row r="2" spans="1:17" x14ac:dyDescent="0.3">
      <c r="A2" s="86" t="s">
        <v>40</v>
      </c>
      <c r="B2" s="89" t="s">
        <v>2</v>
      </c>
      <c r="C2" s="89"/>
      <c r="D2" s="89" t="s">
        <v>3</v>
      </c>
      <c r="E2" s="89"/>
      <c r="F2" s="89" t="s">
        <v>5</v>
      </c>
      <c r="G2" s="89"/>
    </row>
    <row r="3" spans="1:17" x14ac:dyDescent="0.3">
      <c r="A3" s="87"/>
      <c r="B3" s="84" t="s">
        <v>184</v>
      </c>
      <c r="C3" s="84" t="s">
        <v>185</v>
      </c>
      <c r="D3" s="84" t="s">
        <v>184</v>
      </c>
      <c r="E3" s="84" t="s">
        <v>185</v>
      </c>
      <c r="F3" s="84" t="s">
        <v>184</v>
      </c>
      <c r="G3" s="84" t="s">
        <v>185</v>
      </c>
    </row>
    <row r="4" spans="1:17" x14ac:dyDescent="0.3">
      <c r="A4" s="88"/>
      <c r="B4" s="84"/>
      <c r="C4" s="84"/>
      <c r="D4" s="84"/>
      <c r="E4" s="84"/>
      <c r="F4" s="84"/>
      <c r="G4" s="84"/>
    </row>
    <row r="5" spans="1:17" x14ac:dyDescent="0.3">
      <c r="A5" s="62" t="s">
        <v>24</v>
      </c>
      <c r="B5" s="27">
        <v>308569.54063999996</v>
      </c>
      <c r="C5" s="27">
        <v>330377.50686000002</v>
      </c>
      <c r="D5" s="27">
        <v>60273.923869999999</v>
      </c>
      <c r="E5" s="27">
        <v>61212.537520000005</v>
      </c>
      <c r="F5" s="38">
        <v>-248295.61676999996</v>
      </c>
      <c r="G5" s="38">
        <v>-269164.96934000001</v>
      </c>
      <c r="I5" s="36"/>
      <c r="J5" s="36"/>
      <c r="K5" s="36"/>
      <c r="L5" s="36"/>
      <c r="M5" s="36"/>
      <c r="N5" s="36"/>
      <c r="O5" s="36"/>
      <c r="P5" s="36"/>
    </row>
    <row r="6" spans="1:17" x14ac:dyDescent="0.3">
      <c r="A6" s="62" t="s">
        <v>41</v>
      </c>
      <c r="B6" s="27">
        <v>149058.95137</v>
      </c>
      <c r="C6" s="27">
        <v>159602.48321000001</v>
      </c>
      <c r="D6" s="27">
        <v>30198.126090000002</v>
      </c>
      <c r="E6" s="27">
        <v>28824.248329999999</v>
      </c>
      <c r="F6" s="38">
        <v>-118860.82527999999</v>
      </c>
      <c r="G6" s="38">
        <v>-130778.23488</v>
      </c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3">
      <c r="A7" s="63" t="s">
        <v>42</v>
      </c>
      <c r="B7" s="33">
        <v>5029.3990800000001</v>
      </c>
      <c r="C7" s="33">
        <v>4493.9239800000005</v>
      </c>
      <c r="D7" s="33">
        <v>586.05148999999994</v>
      </c>
      <c r="E7" s="33">
        <v>177.19470999999999</v>
      </c>
      <c r="F7" s="40">
        <v>-4443.3475900000003</v>
      </c>
      <c r="G7" s="40">
        <v>-4316.7292700000007</v>
      </c>
      <c r="I7" s="36"/>
      <c r="J7" s="36"/>
    </row>
    <row r="8" spans="1:17" x14ac:dyDescent="0.3">
      <c r="A8" s="63" t="s">
        <v>43</v>
      </c>
      <c r="B8" s="33">
        <v>3891.2403899999999</v>
      </c>
      <c r="C8" s="33">
        <v>5349.2239200000004</v>
      </c>
      <c r="D8" s="33">
        <v>50.131720000000001</v>
      </c>
      <c r="E8" s="33">
        <v>88.57435000000001</v>
      </c>
      <c r="F8" s="40">
        <v>-3841.1086700000001</v>
      </c>
      <c r="G8" s="40">
        <v>-5260.6495700000005</v>
      </c>
      <c r="I8" s="36"/>
      <c r="J8" s="36"/>
    </row>
    <row r="9" spans="1:17" x14ac:dyDescent="0.3">
      <c r="A9" s="63" t="s">
        <v>44</v>
      </c>
      <c r="B9" s="33">
        <v>1774.5188000000001</v>
      </c>
      <c r="C9" s="33">
        <v>1782.0057199999999</v>
      </c>
      <c r="D9" s="33">
        <v>715.44776000000002</v>
      </c>
      <c r="E9" s="33">
        <v>82.348699999999994</v>
      </c>
      <c r="F9" s="40">
        <v>-1059.07104</v>
      </c>
      <c r="G9" s="40">
        <v>-1699.6570199999999</v>
      </c>
      <c r="I9" s="36"/>
      <c r="J9" s="36"/>
    </row>
    <row r="10" spans="1:17" x14ac:dyDescent="0.3">
      <c r="A10" s="63" t="s">
        <v>45</v>
      </c>
      <c r="B10" s="33">
        <v>4716.0999000000002</v>
      </c>
      <c r="C10" s="33">
        <v>5966.5096800000001</v>
      </c>
      <c r="D10" s="33">
        <v>5056.0361199999998</v>
      </c>
      <c r="E10" s="33">
        <v>4554.2843200000007</v>
      </c>
      <c r="F10" s="40">
        <v>339.93621999999959</v>
      </c>
      <c r="G10" s="40">
        <v>-1412.2253599999995</v>
      </c>
      <c r="I10" s="36"/>
      <c r="J10" s="36"/>
    </row>
    <row r="11" spans="1:17" x14ac:dyDescent="0.3">
      <c r="A11" s="63" t="s">
        <v>46</v>
      </c>
      <c r="B11" s="33">
        <v>2922.8983599999997</v>
      </c>
      <c r="C11" s="33">
        <v>918.90256000000011</v>
      </c>
      <c r="D11" s="33">
        <v>210.49551</v>
      </c>
      <c r="E11" s="33">
        <v>402.78433000000001</v>
      </c>
      <c r="F11" s="40">
        <v>-2712.4028499999995</v>
      </c>
      <c r="G11" s="40">
        <v>-516.11823000000004</v>
      </c>
      <c r="I11" s="36"/>
      <c r="J11" s="36"/>
    </row>
    <row r="12" spans="1:17" x14ac:dyDescent="0.3">
      <c r="A12" s="63" t="s">
        <v>47</v>
      </c>
      <c r="B12" s="33">
        <v>52.683579999999999</v>
      </c>
      <c r="C12" s="33">
        <v>60.417149999999999</v>
      </c>
      <c r="D12" s="33">
        <v>3.5000000000000003E-2</v>
      </c>
      <c r="E12" s="33">
        <v>0</v>
      </c>
      <c r="F12" s="40">
        <v>-52.648580000000003</v>
      </c>
      <c r="G12" s="40">
        <v>-60.417149999999999</v>
      </c>
      <c r="I12" s="36"/>
      <c r="J12" s="36"/>
    </row>
    <row r="13" spans="1:17" x14ac:dyDescent="0.3">
      <c r="A13" s="63" t="s">
        <v>48</v>
      </c>
      <c r="B13" s="33">
        <v>1140.0055400000001</v>
      </c>
      <c r="C13" s="33">
        <v>588.05753000000004</v>
      </c>
      <c r="D13" s="33">
        <v>255.28314</v>
      </c>
      <c r="E13" s="33">
        <v>0</v>
      </c>
      <c r="F13" s="40">
        <v>-884.72240000000011</v>
      </c>
      <c r="G13" s="40">
        <v>-588.05753000000004</v>
      </c>
      <c r="I13" s="36"/>
      <c r="J13" s="36"/>
    </row>
    <row r="14" spans="1:17" x14ac:dyDescent="0.3">
      <c r="A14" s="63" t="s">
        <v>49</v>
      </c>
      <c r="B14" s="33">
        <v>7603.4263700000001</v>
      </c>
      <c r="C14" s="33">
        <v>8591.7478200000005</v>
      </c>
      <c r="D14" s="33">
        <v>614.37029000000007</v>
      </c>
      <c r="E14" s="33">
        <v>11.26939</v>
      </c>
      <c r="F14" s="40">
        <v>-6989.0560800000003</v>
      </c>
      <c r="G14" s="40">
        <v>-8580.478430000001</v>
      </c>
      <c r="I14" s="36"/>
      <c r="J14" s="36"/>
    </row>
    <row r="15" spans="1:17" x14ac:dyDescent="0.3">
      <c r="A15" s="63" t="s">
        <v>50</v>
      </c>
      <c r="B15" s="33">
        <v>12347.298849999999</v>
      </c>
      <c r="C15" s="33">
        <v>18008.094120000002</v>
      </c>
      <c r="D15" s="33">
        <v>840.92077000000006</v>
      </c>
      <c r="E15" s="33">
        <v>1704.3579199999999</v>
      </c>
      <c r="F15" s="40">
        <v>-11506.378079999999</v>
      </c>
      <c r="G15" s="40">
        <v>-16303.736200000001</v>
      </c>
      <c r="I15" s="36"/>
      <c r="J15" s="36"/>
    </row>
    <row r="16" spans="1:17" x14ac:dyDescent="0.3">
      <c r="A16" s="63" t="s">
        <v>51</v>
      </c>
      <c r="B16" s="33">
        <v>6731.8907499999996</v>
      </c>
      <c r="C16" s="33">
        <v>9749.70939</v>
      </c>
      <c r="D16" s="33">
        <v>276.31516999999997</v>
      </c>
      <c r="E16" s="33">
        <v>312.20528999999999</v>
      </c>
      <c r="F16" s="40">
        <v>-6455.5755799999997</v>
      </c>
      <c r="G16" s="40">
        <v>-9437.5041000000001</v>
      </c>
      <c r="I16" s="36"/>
      <c r="J16" s="36"/>
    </row>
    <row r="17" spans="1:10" x14ac:dyDescent="0.3">
      <c r="A17" s="63" t="s">
        <v>52</v>
      </c>
      <c r="B17" s="33">
        <v>834.27382999999998</v>
      </c>
      <c r="C17" s="33">
        <v>1240.2683500000001</v>
      </c>
      <c r="D17" s="33">
        <v>0.34281</v>
      </c>
      <c r="E17" s="33">
        <v>5</v>
      </c>
      <c r="F17" s="40">
        <v>-833.93101999999999</v>
      </c>
      <c r="G17" s="40">
        <v>-1235.2683500000001</v>
      </c>
      <c r="I17" s="36"/>
      <c r="J17" s="36"/>
    </row>
    <row r="18" spans="1:10" x14ac:dyDescent="0.3">
      <c r="A18" s="63" t="s">
        <v>53</v>
      </c>
      <c r="B18" s="33">
        <v>20669.717909999999</v>
      </c>
      <c r="C18" s="33">
        <v>19667.541789999999</v>
      </c>
      <c r="D18" s="33">
        <v>2620.2741900000001</v>
      </c>
      <c r="E18" s="33">
        <v>956.02625</v>
      </c>
      <c r="F18" s="40">
        <v>-18049.443719999999</v>
      </c>
      <c r="G18" s="40">
        <v>-18711.51554</v>
      </c>
      <c r="I18" s="36"/>
      <c r="J18" s="36"/>
    </row>
    <row r="19" spans="1:10" x14ac:dyDescent="0.3">
      <c r="A19" s="63" t="s">
        <v>54</v>
      </c>
      <c r="B19" s="33">
        <v>197.11223999999999</v>
      </c>
      <c r="C19" s="33">
        <v>53.964970000000001</v>
      </c>
      <c r="D19" s="33">
        <v>16.308160000000001</v>
      </c>
      <c r="E19" s="33">
        <v>18.355439999999998</v>
      </c>
      <c r="F19" s="40">
        <v>-180.80408</v>
      </c>
      <c r="G19" s="40">
        <v>-35.609530000000007</v>
      </c>
      <c r="I19" s="36"/>
      <c r="J19" s="36"/>
    </row>
    <row r="20" spans="1:10" x14ac:dyDescent="0.3">
      <c r="A20" s="63" t="s">
        <v>55</v>
      </c>
      <c r="B20" s="33">
        <v>102.58257</v>
      </c>
      <c r="C20" s="33">
        <v>118.8925</v>
      </c>
      <c r="D20" s="33">
        <v>0.40200000000000002</v>
      </c>
      <c r="E20" s="33">
        <v>0</v>
      </c>
      <c r="F20" s="40">
        <v>-102.18057</v>
      </c>
      <c r="G20" s="40">
        <v>-118.8925</v>
      </c>
      <c r="I20" s="36"/>
      <c r="J20" s="36"/>
    </row>
    <row r="21" spans="1:10" x14ac:dyDescent="0.3">
      <c r="A21" s="63" t="s">
        <v>56</v>
      </c>
      <c r="B21" s="33">
        <v>105.39833999999999</v>
      </c>
      <c r="C21" s="33">
        <v>100.4953</v>
      </c>
      <c r="D21" s="33">
        <v>0.28298000000000001</v>
      </c>
      <c r="E21" s="33">
        <v>45.463749999999997</v>
      </c>
      <c r="F21" s="40">
        <v>-105.11536</v>
      </c>
      <c r="G21" s="40">
        <v>-55.031550000000003</v>
      </c>
      <c r="I21" s="36"/>
      <c r="J21" s="36"/>
    </row>
    <row r="22" spans="1:10" x14ac:dyDescent="0.3">
      <c r="A22" s="63" t="s">
        <v>57</v>
      </c>
      <c r="B22" s="33">
        <v>134.85844</v>
      </c>
      <c r="C22" s="33">
        <v>169.75782000000001</v>
      </c>
      <c r="D22" s="33">
        <v>1.0557399999999999</v>
      </c>
      <c r="E22" s="33">
        <v>14.79077</v>
      </c>
      <c r="F22" s="40">
        <v>-133.80270000000002</v>
      </c>
      <c r="G22" s="40">
        <v>-154.96705</v>
      </c>
      <c r="I22" s="36"/>
      <c r="J22" s="36"/>
    </row>
    <row r="23" spans="1:10" x14ac:dyDescent="0.3">
      <c r="A23" s="63" t="s">
        <v>58</v>
      </c>
      <c r="B23" s="33">
        <v>2285.6602499999999</v>
      </c>
      <c r="C23" s="33">
        <v>2910.8298500000001</v>
      </c>
      <c r="D23" s="33">
        <v>7788.3992600000001</v>
      </c>
      <c r="E23" s="33">
        <v>5476.0903099999996</v>
      </c>
      <c r="F23" s="40">
        <v>5502.7390100000002</v>
      </c>
      <c r="G23" s="40">
        <v>2565.2604599999995</v>
      </c>
      <c r="I23" s="36"/>
      <c r="J23" s="36"/>
    </row>
    <row r="24" spans="1:10" x14ac:dyDescent="0.3">
      <c r="A24" s="63" t="s">
        <v>59</v>
      </c>
      <c r="B24" s="33">
        <v>0.15918000000000002</v>
      </c>
      <c r="C24" s="33">
        <v>3.4936799999999999</v>
      </c>
      <c r="D24" s="33">
        <v>0</v>
      </c>
      <c r="E24" s="33">
        <v>124.3176</v>
      </c>
      <c r="F24" s="40">
        <v>-0.15918000000000002</v>
      </c>
      <c r="G24" s="40">
        <v>120.82392</v>
      </c>
      <c r="I24" s="36"/>
      <c r="J24" s="36"/>
    </row>
    <row r="25" spans="1:10" x14ac:dyDescent="0.3">
      <c r="A25" s="63" t="s">
        <v>60</v>
      </c>
      <c r="B25" s="33">
        <v>29183.31481</v>
      </c>
      <c r="C25" s="33">
        <v>30763.974489999997</v>
      </c>
      <c r="D25" s="33">
        <v>3595.36663</v>
      </c>
      <c r="E25" s="33">
        <v>2326.5752200000002</v>
      </c>
      <c r="F25" s="40">
        <v>-25587.948179999999</v>
      </c>
      <c r="G25" s="40">
        <v>-28437.399269999998</v>
      </c>
      <c r="I25" s="36"/>
      <c r="J25" s="36"/>
    </row>
    <row r="26" spans="1:10" x14ac:dyDescent="0.3">
      <c r="A26" s="63" t="s">
        <v>61</v>
      </c>
      <c r="B26" s="33">
        <v>5681.07467</v>
      </c>
      <c r="C26" s="33">
        <v>5879.7579999999998</v>
      </c>
      <c r="D26" s="33">
        <v>2030.02675</v>
      </c>
      <c r="E26" s="33">
        <v>1552.7625500000001</v>
      </c>
      <c r="F26" s="40">
        <v>-3651.04792</v>
      </c>
      <c r="G26" s="40">
        <v>-4326.9954499999994</v>
      </c>
      <c r="I26" s="36"/>
      <c r="J26" s="36"/>
    </row>
    <row r="27" spans="1:10" x14ac:dyDescent="0.3">
      <c r="A27" s="63" t="s">
        <v>62</v>
      </c>
      <c r="B27" s="33">
        <v>324.51389</v>
      </c>
      <c r="C27" s="33">
        <v>468.53946000000002</v>
      </c>
      <c r="D27" s="33">
        <v>1.0826300000000002</v>
      </c>
      <c r="E27" s="33">
        <v>0</v>
      </c>
      <c r="F27" s="40">
        <v>-323.43126000000001</v>
      </c>
      <c r="G27" s="40">
        <v>-468.53946000000002</v>
      </c>
      <c r="I27" s="36"/>
      <c r="J27" s="36"/>
    </row>
    <row r="28" spans="1:10" x14ac:dyDescent="0.3">
      <c r="A28" s="63" t="s">
        <v>63</v>
      </c>
      <c r="B28" s="33">
        <v>18266.803010000003</v>
      </c>
      <c r="C28" s="33">
        <v>18254.089</v>
      </c>
      <c r="D28" s="33">
        <v>399.96580999999998</v>
      </c>
      <c r="E28" s="33">
        <v>479.50334999999995</v>
      </c>
      <c r="F28" s="40">
        <v>-17866.837200000002</v>
      </c>
      <c r="G28" s="40">
        <v>-17774.585650000001</v>
      </c>
      <c r="I28" s="36"/>
      <c r="J28" s="36"/>
    </row>
    <row r="29" spans="1:10" x14ac:dyDescent="0.3">
      <c r="A29" s="63" t="s">
        <v>64</v>
      </c>
      <c r="B29" s="33">
        <v>5430.4389499999997</v>
      </c>
      <c r="C29" s="33">
        <v>3650.2540199999999</v>
      </c>
      <c r="D29" s="33">
        <v>125.69834</v>
      </c>
      <c r="E29" s="33">
        <v>111.07723</v>
      </c>
      <c r="F29" s="40">
        <v>-5304.7406099999998</v>
      </c>
      <c r="G29" s="40">
        <v>-3539.17679</v>
      </c>
      <c r="I29" s="36"/>
      <c r="J29" s="36"/>
    </row>
    <row r="30" spans="1:10" x14ac:dyDescent="0.3">
      <c r="A30" s="63" t="s">
        <v>65</v>
      </c>
      <c r="B30" s="33">
        <v>840.82852000000003</v>
      </c>
      <c r="C30" s="33">
        <v>770.30025000000001</v>
      </c>
      <c r="D30" s="33">
        <v>0.46344999999999997</v>
      </c>
      <c r="E30" s="33">
        <v>0.10352</v>
      </c>
      <c r="F30" s="40">
        <v>-840.36507000000006</v>
      </c>
      <c r="G30" s="40">
        <v>-770.19673</v>
      </c>
      <c r="I30" s="36"/>
      <c r="J30" s="36"/>
    </row>
    <row r="31" spans="1:10" x14ac:dyDescent="0.3">
      <c r="A31" s="63" t="s">
        <v>66</v>
      </c>
      <c r="B31" s="33">
        <v>7978.2283699999998</v>
      </c>
      <c r="C31" s="33">
        <v>6679.9299099999998</v>
      </c>
      <c r="D31" s="33">
        <v>3391.2240400000001</v>
      </c>
      <c r="E31" s="33">
        <v>8917.4854099999993</v>
      </c>
      <c r="F31" s="40">
        <v>-4587.0043299999998</v>
      </c>
      <c r="G31" s="40">
        <v>2237.5554999999995</v>
      </c>
      <c r="I31" s="36"/>
      <c r="J31" s="36"/>
    </row>
    <row r="32" spans="1:10" x14ac:dyDescent="0.3">
      <c r="A32" s="63" t="s">
        <v>67</v>
      </c>
      <c r="B32" s="33">
        <v>5335.3813</v>
      </c>
      <c r="C32" s="33">
        <v>8566.7230399999989</v>
      </c>
      <c r="D32" s="33">
        <v>7.2771899999999992</v>
      </c>
      <c r="E32" s="33">
        <v>319.68565000000001</v>
      </c>
      <c r="F32" s="40">
        <v>-5328.1041100000002</v>
      </c>
      <c r="G32" s="40">
        <v>-8247.0373899999995</v>
      </c>
      <c r="I32" s="36"/>
      <c r="J32" s="36"/>
    </row>
    <row r="33" spans="1:16" x14ac:dyDescent="0.3">
      <c r="A33" s="63" t="s">
        <v>68</v>
      </c>
      <c r="B33" s="33">
        <v>1560.8842999999999</v>
      </c>
      <c r="C33" s="33">
        <v>1875.70471</v>
      </c>
      <c r="D33" s="33">
        <v>429.55619000000002</v>
      </c>
      <c r="E33" s="33">
        <v>529.85815000000002</v>
      </c>
      <c r="F33" s="40">
        <v>-1131.3281099999999</v>
      </c>
      <c r="G33" s="40">
        <v>-1345.84656</v>
      </c>
      <c r="I33" s="36"/>
      <c r="J33" s="36"/>
    </row>
    <row r="34" spans="1:16" x14ac:dyDescent="0.3">
      <c r="A34" s="63" t="s">
        <v>69</v>
      </c>
      <c r="B34" s="33">
        <v>3918.2591699999998</v>
      </c>
      <c r="C34" s="33">
        <v>2919.3742000000002</v>
      </c>
      <c r="D34" s="33">
        <v>1185.31295</v>
      </c>
      <c r="E34" s="33">
        <v>614.13411999999994</v>
      </c>
      <c r="F34" s="40">
        <v>-2732.9462199999998</v>
      </c>
      <c r="G34" s="40">
        <v>-2305.2400800000005</v>
      </c>
      <c r="I34" s="36"/>
      <c r="J34" s="36"/>
    </row>
    <row r="35" spans="1:16" x14ac:dyDescent="0.3">
      <c r="A35" s="62" t="s">
        <v>70</v>
      </c>
      <c r="B35" s="27">
        <v>82113.99973000001</v>
      </c>
      <c r="C35" s="27">
        <v>84174.275709999987</v>
      </c>
      <c r="D35" s="27">
        <v>23887.689670000003</v>
      </c>
      <c r="E35" s="27">
        <v>22469.215609999999</v>
      </c>
      <c r="F35" s="38">
        <v>-58226.310060000003</v>
      </c>
      <c r="G35" s="38">
        <v>-61705.060099999988</v>
      </c>
      <c r="I35" s="36"/>
      <c r="J35" s="36"/>
      <c r="K35" s="36"/>
      <c r="L35" s="36"/>
      <c r="M35" s="36"/>
      <c r="N35" s="36"/>
      <c r="O35" s="36"/>
      <c r="P35" s="36"/>
    </row>
    <row r="36" spans="1:16" x14ac:dyDescent="0.3">
      <c r="A36" s="63" t="s">
        <v>71</v>
      </c>
      <c r="B36" s="33">
        <v>4759.4914800000006</v>
      </c>
      <c r="C36" s="33">
        <v>6225.3861299999999</v>
      </c>
      <c r="D36" s="33">
        <v>1403.1898500000002</v>
      </c>
      <c r="E36" s="33">
        <v>1897.18327</v>
      </c>
      <c r="F36" s="40">
        <v>-3356.3016300000004</v>
      </c>
      <c r="G36" s="40">
        <v>-4328.2028599999994</v>
      </c>
      <c r="I36" s="36"/>
      <c r="J36" s="36"/>
    </row>
    <row r="37" spans="1:16" x14ac:dyDescent="0.3">
      <c r="A37" s="63" t="s">
        <v>72</v>
      </c>
      <c r="B37" s="33">
        <v>20630.2467</v>
      </c>
      <c r="C37" s="33">
        <v>19292.238579999997</v>
      </c>
      <c r="D37" s="33">
        <v>5862.6724000000004</v>
      </c>
      <c r="E37" s="33">
        <v>2861.1263799999997</v>
      </c>
      <c r="F37" s="40">
        <v>-14767.5743</v>
      </c>
      <c r="G37" s="40">
        <v>-16431.112199999996</v>
      </c>
      <c r="I37" s="36"/>
      <c r="J37" s="36"/>
    </row>
    <row r="38" spans="1:16" x14ac:dyDescent="0.3">
      <c r="A38" s="63" t="s">
        <v>73</v>
      </c>
      <c r="B38" s="33">
        <v>90.499020000000002</v>
      </c>
      <c r="C38" s="33">
        <v>20.55939</v>
      </c>
      <c r="D38" s="33">
        <v>0</v>
      </c>
      <c r="E38" s="33">
        <v>0</v>
      </c>
      <c r="F38" s="40">
        <v>-90.499020000000002</v>
      </c>
      <c r="G38" s="40">
        <v>-20.55939</v>
      </c>
      <c r="I38" s="36"/>
      <c r="J38" s="36"/>
    </row>
    <row r="39" spans="1:16" x14ac:dyDescent="0.3">
      <c r="A39" s="63" t="s">
        <v>74</v>
      </c>
      <c r="B39" s="33">
        <v>3122.7565099999997</v>
      </c>
      <c r="C39" s="33">
        <v>3510.7236499999999</v>
      </c>
      <c r="D39" s="33">
        <v>511.9556</v>
      </c>
      <c r="E39" s="33">
        <v>710.8885600000001</v>
      </c>
      <c r="F39" s="40">
        <v>-2610.8009099999999</v>
      </c>
      <c r="G39" s="40">
        <v>-2799.8350899999996</v>
      </c>
      <c r="I39" s="36"/>
      <c r="J39" s="36"/>
    </row>
    <row r="40" spans="1:16" x14ac:dyDescent="0.3">
      <c r="A40" s="63" t="s">
        <v>75</v>
      </c>
      <c r="B40" s="33">
        <v>52944.921889999998</v>
      </c>
      <c r="C40" s="33">
        <v>54523.45635</v>
      </c>
      <c r="D40" s="33">
        <v>14248.60074</v>
      </c>
      <c r="E40" s="33">
        <v>14357.995699999999</v>
      </c>
      <c r="F40" s="40">
        <v>-38696.321149999996</v>
      </c>
      <c r="G40" s="40">
        <v>-40165.460650000001</v>
      </c>
      <c r="I40" s="36"/>
      <c r="J40" s="36"/>
    </row>
    <row r="41" spans="1:16" x14ac:dyDescent="0.3">
      <c r="A41" s="63" t="s">
        <v>76</v>
      </c>
      <c r="B41" s="33">
        <v>566.08412999999996</v>
      </c>
      <c r="C41" s="33">
        <v>601.91161</v>
      </c>
      <c r="D41" s="33">
        <v>1861.27108</v>
      </c>
      <c r="E41" s="33">
        <v>2642.0217000000002</v>
      </c>
      <c r="F41" s="40">
        <v>1295.18695</v>
      </c>
      <c r="G41" s="40">
        <v>2040.1100900000001</v>
      </c>
      <c r="I41" s="36"/>
      <c r="J41" s="36"/>
    </row>
    <row r="42" spans="1:16" x14ac:dyDescent="0.3">
      <c r="A42" s="62" t="s">
        <v>77</v>
      </c>
      <c r="B42" s="27">
        <v>77396.589539999957</v>
      </c>
      <c r="C42" s="27">
        <v>86600.74794000003</v>
      </c>
      <c r="D42" s="27">
        <v>6188.1081099999938</v>
      </c>
      <c r="E42" s="27">
        <v>9919.0735800000075</v>
      </c>
      <c r="F42" s="38">
        <v>-71208.481429999956</v>
      </c>
      <c r="G42" s="38">
        <v>-76681.674360000019</v>
      </c>
      <c r="I42" s="36"/>
      <c r="J42" s="36"/>
    </row>
    <row r="43" spans="1:16" x14ac:dyDescent="0.3">
      <c r="B43" s="36"/>
      <c r="C43" s="36"/>
      <c r="D43" s="36"/>
      <c r="E43" s="36"/>
      <c r="F43" s="36"/>
      <c r="G43" s="36"/>
    </row>
  </sheetData>
  <mergeCells count="11">
    <mergeCell ref="G3:G4"/>
    <mergeCell ref="A1:G1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49" workbookViewId="0">
      <selection activeCell="E45" sqref="E45"/>
    </sheetView>
  </sheetViews>
  <sheetFormatPr defaultRowHeight="14.4" x14ac:dyDescent="0.3"/>
  <cols>
    <col min="1" max="1" width="27.5546875" customWidth="1"/>
    <col min="2" max="2" width="12.33203125" customWidth="1"/>
    <col min="3" max="3" width="11.44140625" customWidth="1"/>
    <col min="4" max="4" width="12.44140625" customWidth="1"/>
    <col min="5" max="6" width="11.109375" bestFit="1" customWidth="1"/>
    <col min="7" max="7" width="12.109375" customWidth="1"/>
  </cols>
  <sheetData>
    <row r="1" spans="1:17" ht="15" x14ac:dyDescent="0.25">
      <c r="A1" s="17" t="s">
        <v>78</v>
      </c>
      <c r="B1" s="41"/>
      <c r="C1" s="42"/>
      <c r="D1" s="42"/>
      <c r="E1" s="42"/>
      <c r="F1" s="42"/>
      <c r="G1" s="42"/>
    </row>
    <row r="2" spans="1:17" x14ac:dyDescent="0.3">
      <c r="A2" s="86" t="s">
        <v>79</v>
      </c>
      <c r="B2" s="82" t="s">
        <v>80</v>
      </c>
      <c r="C2" s="90"/>
      <c r="D2" s="91"/>
      <c r="E2" s="92" t="s">
        <v>81</v>
      </c>
      <c r="F2" s="93"/>
      <c r="G2" s="94"/>
    </row>
    <row r="3" spans="1:17" x14ac:dyDescent="0.3">
      <c r="A3" s="87"/>
      <c r="B3" s="95" t="s">
        <v>184</v>
      </c>
      <c r="C3" s="97" t="s">
        <v>185</v>
      </c>
      <c r="D3" s="74" t="s">
        <v>185</v>
      </c>
      <c r="E3" s="95" t="s">
        <v>184</v>
      </c>
      <c r="F3" s="97" t="s">
        <v>185</v>
      </c>
      <c r="G3" s="74" t="s">
        <v>185</v>
      </c>
    </row>
    <row r="4" spans="1:17" x14ac:dyDescent="0.3">
      <c r="A4" s="88"/>
      <c r="B4" s="96"/>
      <c r="C4" s="98"/>
      <c r="D4" s="75" t="s">
        <v>184</v>
      </c>
      <c r="E4" s="96"/>
      <c r="F4" s="98"/>
      <c r="G4" s="75" t="s">
        <v>184</v>
      </c>
    </row>
    <row r="5" spans="1:17" x14ac:dyDescent="0.3">
      <c r="A5" s="45"/>
      <c r="B5" s="46" t="s">
        <v>23</v>
      </c>
      <c r="C5" s="46" t="s">
        <v>23</v>
      </c>
      <c r="D5" s="47" t="s">
        <v>82</v>
      </c>
      <c r="E5" s="46" t="s">
        <v>23</v>
      </c>
      <c r="F5" s="46" t="s">
        <v>23</v>
      </c>
      <c r="G5" s="48" t="s">
        <v>82</v>
      </c>
      <c r="J5" s="15"/>
    </row>
    <row r="6" spans="1:17" x14ac:dyDescent="0.3">
      <c r="A6" s="37" t="s">
        <v>83</v>
      </c>
      <c r="B6" s="49">
        <f>B7+B18+B21+B31+B36+B40+B50+B60+B70+B79</f>
        <v>308569.54063999996</v>
      </c>
      <c r="C6" s="49">
        <f>C7+C18+C21+C31+C36+C40+C50+C60+C70+C79</f>
        <v>330377.50685999996</v>
      </c>
      <c r="D6" s="69">
        <f>C6/B6*100</f>
        <v>107.06743970087533</v>
      </c>
      <c r="E6" s="49">
        <f>E7+E18+E21+E31+E36+E40+E50+E60+E70+E79</f>
        <v>60273.923870000006</v>
      </c>
      <c r="F6" s="49">
        <f>F7+F18+F21+F31+F36+F40+F50+F60+F70+F79</f>
        <v>61212.537519999998</v>
      </c>
      <c r="G6" s="65">
        <f>F6/E6*100</f>
        <v>101.55724663292938</v>
      </c>
      <c r="I6" s="36"/>
      <c r="J6" s="15"/>
      <c r="K6" s="36"/>
      <c r="L6" s="36"/>
      <c r="M6" s="36"/>
      <c r="N6" s="36"/>
      <c r="O6" s="36"/>
      <c r="P6" s="36"/>
      <c r="Q6" s="36"/>
    </row>
    <row r="7" spans="1:17" x14ac:dyDescent="0.3">
      <c r="A7" s="37" t="s">
        <v>84</v>
      </c>
      <c r="B7" s="49">
        <v>53223.431659999995</v>
      </c>
      <c r="C7" s="50">
        <v>59227.675920000001</v>
      </c>
      <c r="D7" s="69">
        <f t="shared" ref="D7:D70" si="0">C7/B7*100</f>
        <v>111.28120467382882</v>
      </c>
      <c r="E7" s="50">
        <v>2519.2116000000001</v>
      </c>
      <c r="F7" s="50">
        <v>3370.1797900000001</v>
      </c>
      <c r="G7" s="65">
        <f t="shared" ref="G7:G70" si="1">F7/E7*100</f>
        <v>133.77914701567744</v>
      </c>
      <c r="J7" s="15"/>
      <c r="K7" s="36"/>
      <c r="M7" s="36"/>
    </row>
    <row r="8" spans="1:17" x14ac:dyDescent="0.3">
      <c r="A8" s="39" t="s">
        <v>85</v>
      </c>
      <c r="B8" s="51">
        <v>3450.7093100000002</v>
      </c>
      <c r="C8" s="52">
        <v>4022.4415199999999</v>
      </c>
      <c r="D8" s="53">
        <f t="shared" si="0"/>
        <v>116.56854167179907</v>
      </c>
      <c r="E8" s="52">
        <v>32.232279999999996</v>
      </c>
      <c r="F8" s="52">
        <v>13</v>
      </c>
      <c r="G8" s="66">
        <f t="shared" si="1"/>
        <v>40.332238364769736</v>
      </c>
      <c r="J8" s="15"/>
      <c r="K8" s="36"/>
      <c r="M8" s="36"/>
    </row>
    <row r="9" spans="1:17" x14ac:dyDescent="0.3">
      <c r="A9" s="39" t="s">
        <v>86</v>
      </c>
      <c r="B9" s="51">
        <v>13807.26276</v>
      </c>
      <c r="C9" s="52">
        <v>17178.977329999998</v>
      </c>
      <c r="D9" s="53">
        <f t="shared" si="0"/>
        <v>124.41986242029046</v>
      </c>
      <c r="E9" s="52">
        <v>1508.2505800000001</v>
      </c>
      <c r="F9" s="52">
        <v>2058.13715</v>
      </c>
      <c r="G9" s="66">
        <f t="shared" si="1"/>
        <v>136.45856844291748</v>
      </c>
      <c r="J9" s="15"/>
      <c r="K9" s="36"/>
      <c r="M9" s="36"/>
    </row>
    <row r="10" spans="1:17" x14ac:dyDescent="0.3">
      <c r="A10" s="39" t="s">
        <v>87</v>
      </c>
      <c r="B10" s="51">
        <v>5350.6617699999997</v>
      </c>
      <c r="C10" s="52">
        <v>5856.2345400000004</v>
      </c>
      <c r="D10" s="53">
        <f t="shared" si="0"/>
        <v>109.44878954664333</v>
      </c>
      <c r="E10" s="52">
        <v>4.5438000000000001</v>
      </c>
      <c r="F10" s="52">
        <v>16.931240000000003</v>
      </c>
      <c r="G10" s="53" t="s">
        <v>94</v>
      </c>
      <c r="J10" s="15"/>
      <c r="K10" s="36"/>
      <c r="M10" s="36"/>
    </row>
    <row r="11" spans="1:17" x14ac:dyDescent="0.3">
      <c r="A11" s="39" t="s">
        <v>88</v>
      </c>
      <c r="B11" s="51">
        <v>1770.1716699999999</v>
      </c>
      <c r="C11" s="52">
        <v>1593.3181599999998</v>
      </c>
      <c r="D11" s="53">
        <f t="shared" si="0"/>
        <v>90.00924526150618</v>
      </c>
      <c r="E11" s="52">
        <v>0.38</v>
      </c>
      <c r="F11" s="52">
        <v>4.9496199999999995</v>
      </c>
      <c r="G11" s="53" t="s">
        <v>94</v>
      </c>
      <c r="J11" s="15"/>
      <c r="K11" s="36"/>
      <c r="M11" s="36"/>
    </row>
    <row r="12" spans="1:17" x14ac:dyDescent="0.3">
      <c r="A12" s="39" t="s">
        <v>89</v>
      </c>
      <c r="B12" s="51">
        <v>7980.8378300000004</v>
      </c>
      <c r="C12" s="52">
        <v>7894.9902300000003</v>
      </c>
      <c r="D12" s="53">
        <f t="shared" si="0"/>
        <v>98.924328474921523</v>
      </c>
      <c r="E12" s="52">
        <v>43.422179999999997</v>
      </c>
      <c r="F12" s="52">
        <v>96.001220000000004</v>
      </c>
      <c r="G12" s="66">
        <f t="shared" si="1"/>
        <v>221.08797853999965</v>
      </c>
      <c r="J12" s="15"/>
      <c r="K12" s="36"/>
      <c r="M12" s="36"/>
    </row>
    <row r="13" spans="1:17" x14ac:dyDescent="0.3">
      <c r="A13" s="39" t="s">
        <v>90</v>
      </c>
      <c r="B13" s="51">
        <v>8338.9210399999993</v>
      </c>
      <c r="C13" s="52">
        <v>9438.1451699999998</v>
      </c>
      <c r="D13" s="53">
        <f t="shared" si="0"/>
        <v>113.18185080212729</v>
      </c>
      <c r="E13" s="52">
        <v>255.23521</v>
      </c>
      <c r="F13" s="52">
        <v>522.60392000000002</v>
      </c>
      <c r="G13" s="66">
        <f t="shared" si="1"/>
        <v>204.75385037981243</v>
      </c>
      <c r="J13" s="15"/>
      <c r="K13" s="36"/>
      <c r="M13" s="36"/>
    </row>
    <row r="14" spans="1:17" x14ac:dyDescent="0.3">
      <c r="A14" s="39" t="s">
        <v>91</v>
      </c>
      <c r="B14" s="51">
        <v>992.35044999999991</v>
      </c>
      <c r="C14" s="52">
        <v>1225.03098</v>
      </c>
      <c r="D14" s="53">
        <f t="shared" si="0"/>
        <v>123.44741517475002</v>
      </c>
      <c r="E14" s="52">
        <v>7.9249099999999997</v>
      </c>
      <c r="F14" s="52">
        <v>19.479900000000001</v>
      </c>
      <c r="G14" s="66">
        <f t="shared" si="1"/>
        <v>245.8059460612171</v>
      </c>
      <c r="J14" s="15"/>
      <c r="K14" s="36"/>
      <c r="M14" s="36"/>
    </row>
    <row r="15" spans="1:17" x14ac:dyDescent="0.3">
      <c r="A15" s="39" t="s">
        <v>92</v>
      </c>
      <c r="B15" s="51">
        <v>4214.1522199999999</v>
      </c>
      <c r="C15" s="52">
        <v>4032.3292000000001</v>
      </c>
      <c r="D15" s="53">
        <f t="shared" si="0"/>
        <v>95.685418786319971</v>
      </c>
      <c r="E15" s="52">
        <v>258.03879000000001</v>
      </c>
      <c r="F15" s="52">
        <v>369.11926</v>
      </c>
      <c r="G15" s="66">
        <f t="shared" si="1"/>
        <v>143.04797352367061</v>
      </c>
      <c r="J15" s="15"/>
      <c r="K15" s="36"/>
      <c r="M15" s="36"/>
    </row>
    <row r="16" spans="1:17" x14ac:dyDescent="0.3">
      <c r="A16" s="39" t="s">
        <v>93</v>
      </c>
      <c r="B16" s="51">
        <v>2446.4982099999997</v>
      </c>
      <c r="C16" s="52">
        <v>2822.3946000000001</v>
      </c>
      <c r="D16" s="53">
        <f t="shared" si="0"/>
        <v>115.36467055089325</v>
      </c>
      <c r="E16" s="52">
        <v>332.29340000000002</v>
      </c>
      <c r="F16" s="52">
        <v>254.05099999999999</v>
      </c>
      <c r="G16" s="66">
        <f t="shared" si="1"/>
        <v>76.453820629600216</v>
      </c>
      <c r="J16" s="15"/>
      <c r="K16" s="36"/>
      <c r="M16" s="36"/>
    </row>
    <row r="17" spans="1:13" x14ac:dyDescent="0.3">
      <c r="A17" s="39" t="s">
        <v>95</v>
      </c>
      <c r="B17" s="51">
        <v>4871.8664000000008</v>
      </c>
      <c r="C17" s="52">
        <v>5163.8141900000001</v>
      </c>
      <c r="D17" s="53">
        <f t="shared" si="0"/>
        <v>105.99252454870272</v>
      </c>
      <c r="E17" s="52">
        <v>76.890450000000001</v>
      </c>
      <c r="F17" s="52">
        <v>15.90648</v>
      </c>
      <c r="G17" s="66">
        <f t="shared" si="1"/>
        <v>20.68719847523327</v>
      </c>
      <c r="J17" s="15"/>
      <c r="K17" s="36"/>
      <c r="M17" s="36"/>
    </row>
    <row r="18" spans="1:13" x14ac:dyDescent="0.3">
      <c r="A18" s="37" t="s">
        <v>96</v>
      </c>
      <c r="B18" s="49">
        <v>9702.9098200000008</v>
      </c>
      <c r="C18" s="50">
        <v>8747.2123800000008</v>
      </c>
      <c r="D18" s="69">
        <f t="shared" si="0"/>
        <v>90.150403768258457</v>
      </c>
      <c r="E18" s="50">
        <v>1883.2679699999999</v>
      </c>
      <c r="F18" s="50">
        <v>1514.37645</v>
      </c>
      <c r="G18" s="65">
        <f t="shared" si="1"/>
        <v>80.412159826623082</v>
      </c>
      <c r="J18" s="15"/>
      <c r="K18" s="36"/>
      <c r="M18" s="36"/>
    </row>
    <row r="19" spans="1:13" x14ac:dyDescent="0.3">
      <c r="A19" s="54" t="s">
        <v>97</v>
      </c>
      <c r="B19" s="51">
        <v>8313.4520300000004</v>
      </c>
      <c r="C19" s="52">
        <v>7603.9071800000002</v>
      </c>
      <c r="D19" s="53">
        <f t="shared" si="0"/>
        <v>91.465099606763474</v>
      </c>
      <c r="E19" s="52">
        <v>1280.84556</v>
      </c>
      <c r="F19" s="52">
        <v>1192.7559699999999</v>
      </c>
      <c r="G19" s="66">
        <f t="shared" si="1"/>
        <v>93.122543985708944</v>
      </c>
      <c r="J19" s="15"/>
      <c r="K19" s="36"/>
      <c r="M19" s="36"/>
    </row>
    <row r="20" spans="1:13" x14ac:dyDescent="0.3">
      <c r="A20" s="54" t="s">
        <v>98</v>
      </c>
      <c r="B20" s="51">
        <v>1389.4577899999999</v>
      </c>
      <c r="C20" s="52">
        <v>1143.3052</v>
      </c>
      <c r="D20" s="53">
        <f t="shared" si="0"/>
        <v>82.284270038890497</v>
      </c>
      <c r="E20" s="52">
        <v>602.42241000000001</v>
      </c>
      <c r="F20" s="52">
        <v>321.62047999999999</v>
      </c>
      <c r="G20" s="66">
        <f t="shared" si="1"/>
        <v>53.38786782516938</v>
      </c>
      <c r="J20" s="15"/>
      <c r="K20" s="36"/>
      <c r="M20" s="36"/>
    </row>
    <row r="21" spans="1:13" x14ac:dyDescent="0.3">
      <c r="A21" s="37" t="s">
        <v>99</v>
      </c>
      <c r="B21" s="49">
        <v>7303.2263000000003</v>
      </c>
      <c r="C21" s="50">
        <v>6367.6278000000002</v>
      </c>
      <c r="D21" s="69">
        <f t="shared" si="0"/>
        <v>87.189244019454804</v>
      </c>
      <c r="E21" s="50">
        <v>9091.0341399999998</v>
      </c>
      <c r="F21" s="50">
        <v>12610.434210000001</v>
      </c>
      <c r="G21" s="65">
        <f t="shared" si="1"/>
        <v>138.71286825901197</v>
      </c>
      <c r="J21" s="15"/>
      <c r="K21" s="36"/>
      <c r="M21" s="36"/>
    </row>
    <row r="22" spans="1:13" x14ac:dyDescent="0.3">
      <c r="A22" s="54" t="s">
        <v>100</v>
      </c>
      <c r="B22" s="51">
        <v>0</v>
      </c>
      <c r="C22" s="52">
        <v>0</v>
      </c>
      <c r="D22" s="52">
        <v>0</v>
      </c>
      <c r="E22" s="52">
        <v>315.61900000000003</v>
      </c>
      <c r="F22" s="52">
        <v>413.68862000000001</v>
      </c>
      <c r="G22" s="66">
        <f t="shared" si="1"/>
        <v>131.07215345083787</v>
      </c>
      <c r="J22" s="15"/>
      <c r="K22" s="36"/>
      <c r="M22" s="36"/>
    </row>
    <row r="23" spans="1:13" x14ac:dyDescent="0.3">
      <c r="A23" s="54" t="s">
        <v>101</v>
      </c>
      <c r="B23" s="51">
        <v>163.78259</v>
      </c>
      <c r="C23" s="52">
        <v>320.47791999999998</v>
      </c>
      <c r="D23" s="53">
        <f t="shared" si="0"/>
        <v>195.67276350923501</v>
      </c>
      <c r="E23" s="52">
        <v>0</v>
      </c>
      <c r="F23" s="52">
        <v>3.5</v>
      </c>
      <c r="G23" s="52">
        <v>0</v>
      </c>
      <c r="J23" s="15"/>
      <c r="K23" s="36"/>
      <c r="M23" s="36"/>
    </row>
    <row r="24" spans="1:13" x14ac:dyDescent="0.3">
      <c r="A24" s="54" t="s">
        <v>102</v>
      </c>
      <c r="B24" s="51">
        <v>9.6567999999999987</v>
      </c>
      <c r="C24" s="52">
        <v>4.9180100000000007</v>
      </c>
      <c r="D24" s="53">
        <f t="shared" si="0"/>
        <v>50.927947146052531</v>
      </c>
      <c r="E24" s="52">
        <v>3.0070000000000001</v>
      </c>
      <c r="F24" s="52">
        <v>0</v>
      </c>
      <c r="G24" s="52">
        <v>0</v>
      </c>
      <c r="J24" s="15"/>
      <c r="K24" s="36"/>
      <c r="M24" s="36"/>
    </row>
    <row r="25" spans="1:13" x14ac:dyDescent="0.3">
      <c r="A25" s="54" t="s">
        <v>103</v>
      </c>
      <c r="B25" s="51">
        <v>507.19310999999999</v>
      </c>
      <c r="C25" s="52">
        <v>1002.42713</v>
      </c>
      <c r="D25" s="53">
        <f t="shared" si="0"/>
        <v>197.64210322178866</v>
      </c>
      <c r="E25" s="52">
        <v>2349.9358900000002</v>
      </c>
      <c r="F25" s="52">
        <v>3256.8053500000001</v>
      </c>
      <c r="G25" s="66">
        <f t="shared" si="1"/>
        <v>138.59124258917547</v>
      </c>
      <c r="J25" s="15"/>
      <c r="K25" s="36"/>
      <c r="M25" s="36"/>
    </row>
    <row r="26" spans="1:13" x14ac:dyDescent="0.3">
      <c r="A26" s="54" t="s">
        <v>104</v>
      </c>
      <c r="B26" s="51">
        <v>2.6670700000000003</v>
      </c>
      <c r="C26" s="52">
        <v>21.588570000000001</v>
      </c>
      <c r="D26" s="53" t="s">
        <v>94</v>
      </c>
      <c r="E26" s="52">
        <v>191.45604999999998</v>
      </c>
      <c r="F26" s="52">
        <v>99.544880000000006</v>
      </c>
      <c r="G26" s="66">
        <f t="shared" si="1"/>
        <v>51.993593307706917</v>
      </c>
      <c r="J26" s="15"/>
      <c r="K26" s="36"/>
      <c r="M26" s="36"/>
    </row>
    <row r="27" spans="1:13" x14ac:dyDescent="0.3">
      <c r="A27" s="54" t="s">
        <v>105</v>
      </c>
      <c r="B27" s="51">
        <v>50.106430000000003</v>
      </c>
      <c r="C27" s="52">
        <v>17.651049999999998</v>
      </c>
      <c r="D27" s="53">
        <f t="shared" si="0"/>
        <v>35.227115561815111</v>
      </c>
      <c r="E27" s="52">
        <v>0.19650000000000001</v>
      </c>
      <c r="F27" s="52">
        <v>2.1949999999999998</v>
      </c>
      <c r="G27" s="53" t="s">
        <v>94</v>
      </c>
      <c r="I27" s="68"/>
      <c r="J27" s="15"/>
      <c r="K27" s="36"/>
      <c r="M27" s="36"/>
    </row>
    <row r="28" spans="1:13" x14ac:dyDescent="0.3">
      <c r="A28" s="54" t="s">
        <v>106</v>
      </c>
      <c r="B28" s="51">
        <v>374.51650000000001</v>
      </c>
      <c r="C28" s="52">
        <v>372.32004999999998</v>
      </c>
      <c r="D28" s="53">
        <f t="shared" si="0"/>
        <v>99.413523836733489</v>
      </c>
      <c r="E28" s="52">
        <v>124.67739</v>
      </c>
      <c r="F28" s="52">
        <v>201.31095999999999</v>
      </c>
      <c r="G28" s="66">
        <f t="shared" si="1"/>
        <v>161.46549105655805</v>
      </c>
      <c r="J28" s="15"/>
      <c r="K28" s="36"/>
      <c r="M28" s="36"/>
    </row>
    <row r="29" spans="1:13" x14ac:dyDescent="0.3">
      <c r="A29" s="54" t="s">
        <v>107</v>
      </c>
      <c r="B29" s="51">
        <v>4946.6747699999996</v>
      </c>
      <c r="C29" s="52">
        <v>3252.9532200000003</v>
      </c>
      <c r="D29" s="53">
        <f t="shared" si="0"/>
        <v>65.760402113519191</v>
      </c>
      <c r="E29" s="52">
        <v>6029.6088600000003</v>
      </c>
      <c r="F29" s="52">
        <v>8512.128349999999</v>
      </c>
      <c r="G29" s="66">
        <f t="shared" si="1"/>
        <v>141.17214810514258</v>
      </c>
      <c r="J29" s="15"/>
      <c r="K29" s="36"/>
      <c r="M29" s="36"/>
    </row>
    <row r="30" spans="1:13" x14ac:dyDescent="0.3">
      <c r="A30" s="54" t="s">
        <v>108</v>
      </c>
      <c r="B30" s="51">
        <v>1248.6290300000001</v>
      </c>
      <c r="C30" s="52">
        <v>1375.2918500000001</v>
      </c>
      <c r="D30" s="53">
        <f t="shared" si="0"/>
        <v>110.14415146186374</v>
      </c>
      <c r="E30" s="52">
        <v>76.533450000000002</v>
      </c>
      <c r="F30" s="52">
        <v>121.26105</v>
      </c>
      <c r="G30" s="66">
        <f t="shared" si="1"/>
        <v>158.44189697446018</v>
      </c>
      <c r="J30" s="15"/>
      <c r="K30" s="36"/>
      <c r="M30" s="36"/>
    </row>
    <row r="31" spans="1:13" x14ac:dyDescent="0.3">
      <c r="A31" s="37" t="s">
        <v>109</v>
      </c>
      <c r="B31" s="49">
        <v>31945.250110000001</v>
      </c>
      <c r="C31" s="50">
        <v>31015.035329999999</v>
      </c>
      <c r="D31" s="69">
        <f t="shared" si="0"/>
        <v>97.088096738022372</v>
      </c>
      <c r="E31" s="50">
        <v>17823.042410000002</v>
      </c>
      <c r="F31" s="50">
        <v>17219.770969999998</v>
      </c>
      <c r="G31" s="65">
        <f t="shared" si="1"/>
        <v>96.61521626823081</v>
      </c>
      <c r="I31" s="35"/>
      <c r="J31" s="15"/>
      <c r="K31" s="36"/>
      <c r="M31" s="36"/>
    </row>
    <row r="32" spans="1:13" x14ac:dyDescent="0.3">
      <c r="A32" s="54" t="s">
        <v>110</v>
      </c>
      <c r="B32" s="51">
        <v>127.30995</v>
      </c>
      <c r="C32" s="52">
        <v>158.72376</v>
      </c>
      <c r="D32" s="53">
        <f t="shared" si="0"/>
        <v>124.67506271112352</v>
      </c>
      <c r="E32" s="52">
        <v>981.75112999999999</v>
      </c>
      <c r="F32" s="52">
        <v>963.68343999999991</v>
      </c>
      <c r="G32" s="66">
        <f t="shared" si="1"/>
        <v>98.159646630607895</v>
      </c>
      <c r="J32" s="15"/>
      <c r="K32" s="36"/>
      <c r="M32" s="36"/>
    </row>
    <row r="33" spans="1:13" x14ac:dyDescent="0.3">
      <c r="A33" s="54" t="s">
        <v>111</v>
      </c>
      <c r="B33" s="51">
        <v>17546.914659999999</v>
      </c>
      <c r="C33" s="52">
        <v>24485.164230000002</v>
      </c>
      <c r="D33" s="53">
        <f t="shared" si="0"/>
        <v>139.54113702858803</v>
      </c>
      <c r="E33" s="52">
        <v>1895.3108500000001</v>
      </c>
      <c r="F33" s="52">
        <v>1914.77451</v>
      </c>
      <c r="G33" s="66">
        <f t="shared" si="1"/>
        <v>101.02693761289869</v>
      </c>
      <c r="J33" s="15"/>
      <c r="K33" s="36"/>
      <c r="M33" s="36"/>
    </row>
    <row r="34" spans="1:13" x14ac:dyDescent="0.3">
      <c r="A34" s="54" t="s">
        <v>112</v>
      </c>
      <c r="B34" s="51">
        <v>1238.1171000000002</v>
      </c>
      <c r="C34" s="52">
        <v>1579.20777</v>
      </c>
      <c r="D34" s="53">
        <f t="shared" si="0"/>
        <v>127.54914458414311</v>
      </c>
      <c r="E34" s="52">
        <v>0</v>
      </c>
      <c r="F34" s="52">
        <v>0</v>
      </c>
      <c r="G34" s="52">
        <v>0</v>
      </c>
      <c r="J34" s="15"/>
      <c r="K34" s="36"/>
      <c r="M34" s="36"/>
    </row>
    <row r="35" spans="1:13" x14ac:dyDescent="0.3">
      <c r="A35" s="54" t="s">
        <v>113</v>
      </c>
      <c r="B35" s="51">
        <v>13032.9084</v>
      </c>
      <c r="C35" s="52">
        <v>4791.9395700000005</v>
      </c>
      <c r="D35" s="53">
        <f t="shared" si="0"/>
        <v>36.767998538223445</v>
      </c>
      <c r="E35" s="52">
        <v>14945.98043</v>
      </c>
      <c r="F35" s="52">
        <v>14341.31302</v>
      </c>
      <c r="G35" s="66">
        <f t="shared" si="1"/>
        <v>95.954314186131981</v>
      </c>
      <c r="I35" s="67"/>
      <c r="J35" s="15"/>
      <c r="K35" s="36"/>
      <c r="M35" s="36"/>
    </row>
    <row r="36" spans="1:13" x14ac:dyDescent="0.3">
      <c r="A36" s="37" t="s">
        <v>114</v>
      </c>
      <c r="B36" s="49">
        <v>820.69646999999998</v>
      </c>
      <c r="C36" s="50">
        <v>1626.9194499999999</v>
      </c>
      <c r="D36" s="69">
        <f t="shared" si="0"/>
        <v>198.23643813162738</v>
      </c>
      <c r="E36" s="50">
        <v>56.263069999999999</v>
      </c>
      <c r="F36" s="50">
        <v>69.811419999999998</v>
      </c>
      <c r="G36" s="65">
        <f t="shared" si="1"/>
        <v>124.08036035004844</v>
      </c>
      <c r="J36" s="15"/>
      <c r="K36" s="36"/>
      <c r="M36" s="36"/>
    </row>
    <row r="37" spans="1:13" x14ac:dyDescent="0.3">
      <c r="A37" s="54" t="s">
        <v>115</v>
      </c>
      <c r="B37" s="51">
        <v>82.965860000000006</v>
      </c>
      <c r="C37" s="52">
        <v>69.965860000000006</v>
      </c>
      <c r="D37" s="53">
        <f t="shared" si="0"/>
        <v>84.330904302082814</v>
      </c>
      <c r="E37" s="52">
        <v>29.405189999999997</v>
      </c>
      <c r="F37" s="52">
        <v>42.228900000000003</v>
      </c>
      <c r="G37" s="66">
        <f t="shared" si="1"/>
        <v>143.61036266046915</v>
      </c>
      <c r="J37" s="15"/>
      <c r="K37" s="36"/>
      <c r="M37" s="36"/>
    </row>
    <row r="38" spans="1:13" x14ac:dyDescent="0.3">
      <c r="A38" s="54" t="s">
        <v>116</v>
      </c>
      <c r="B38" s="51">
        <v>721.03742</v>
      </c>
      <c r="C38" s="52">
        <v>1550.2504899999999</v>
      </c>
      <c r="D38" s="53">
        <f t="shared" si="0"/>
        <v>215.00277891263951</v>
      </c>
      <c r="E38" s="52">
        <v>14.54424</v>
      </c>
      <c r="F38" s="52">
        <v>26.59252</v>
      </c>
      <c r="G38" s="66">
        <f t="shared" si="1"/>
        <v>182.83884204331062</v>
      </c>
      <c r="J38" s="15"/>
      <c r="K38" s="36"/>
      <c r="M38" s="36"/>
    </row>
    <row r="39" spans="1:13" x14ac:dyDescent="0.3">
      <c r="A39" s="54" t="s">
        <v>117</v>
      </c>
      <c r="B39" s="51">
        <v>16.693189999999998</v>
      </c>
      <c r="C39" s="52">
        <v>6.7031000000000001</v>
      </c>
      <c r="D39" s="53">
        <f t="shared" si="0"/>
        <v>40.154697813898963</v>
      </c>
      <c r="E39" s="52">
        <v>12.313639999999999</v>
      </c>
      <c r="F39" s="52">
        <v>0.99</v>
      </c>
      <c r="G39" s="66">
        <f t="shared" si="1"/>
        <v>8.0398647353666348</v>
      </c>
      <c r="J39" s="15"/>
      <c r="K39" s="36"/>
      <c r="M39" s="36"/>
    </row>
    <row r="40" spans="1:13" x14ac:dyDescent="0.3">
      <c r="A40" s="37" t="s">
        <v>118</v>
      </c>
      <c r="B40" s="49">
        <v>34255.640930000001</v>
      </c>
      <c r="C40" s="50">
        <v>37298.735810000006</v>
      </c>
      <c r="D40" s="69">
        <f t="shared" si="0"/>
        <v>108.88348545636161</v>
      </c>
      <c r="E40" s="50">
        <v>4258.2874599999996</v>
      </c>
      <c r="F40" s="50">
        <v>2877.8145800000002</v>
      </c>
      <c r="G40" s="65">
        <f t="shared" si="1"/>
        <v>67.581500944513522</v>
      </c>
      <c r="J40" s="15"/>
      <c r="K40" s="36"/>
      <c r="M40" s="36"/>
    </row>
    <row r="41" spans="1:13" x14ac:dyDescent="0.3">
      <c r="A41" s="54" t="s">
        <v>119</v>
      </c>
      <c r="B41" s="51">
        <v>338.19718</v>
      </c>
      <c r="C41" s="52">
        <v>183.74176</v>
      </c>
      <c r="D41" s="53">
        <f t="shared" si="0"/>
        <v>54.329772944883814</v>
      </c>
      <c r="E41" s="52">
        <v>5.6299999999999996E-3</v>
      </c>
      <c r="F41" s="52">
        <v>6.48</v>
      </c>
      <c r="G41" s="53" t="s">
        <v>94</v>
      </c>
      <c r="J41" s="15"/>
      <c r="K41" s="36"/>
      <c r="M41" s="36"/>
    </row>
    <row r="42" spans="1:13" x14ac:dyDescent="0.3">
      <c r="A42" s="54" t="s">
        <v>120</v>
      </c>
      <c r="B42" s="51">
        <v>598.34884</v>
      </c>
      <c r="C42" s="52">
        <v>658.61970999999994</v>
      </c>
      <c r="D42" s="53">
        <f t="shared" si="0"/>
        <v>110.07286485254988</v>
      </c>
      <c r="E42" s="52">
        <v>151.84460999999999</v>
      </c>
      <c r="F42" s="52">
        <v>86.9</v>
      </c>
      <c r="G42" s="66">
        <f t="shared" si="1"/>
        <v>57.229558559898841</v>
      </c>
      <c r="J42" s="15"/>
      <c r="K42" s="36"/>
      <c r="M42" s="36"/>
    </row>
    <row r="43" spans="1:13" x14ac:dyDescent="0.3">
      <c r="A43" s="54" t="s">
        <v>121</v>
      </c>
      <c r="B43" s="51">
        <v>2774.7626399999999</v>
      </c>
      <c r="C43" s="52">
        <v>3653.5600499999996</v>
      </c>
      <c r="D43" s="53">
        <f t="shared" si="0"/>
        <v>131.67108412559568</v>
      </c>
      <c r="E43" s="52">
        <v>9.5917300000000001</v>
      </c>
      <c r="F43" s="52">
        <v>12.130940000000001</v>
      </c>
      <c r="G43" s="66">
        <f t="shared" si="1"/>
        <v>126.47290947514161</v>
      </c>
      <c r="J43" s="15"/>
      <c r="K43" s="36"/>
      <c r="M43" s="36"/>
    </row>
    <row r="44" spans="1:13" x14ac:dyDescent="0.3">
      <c r="A44" s="54" t="s">
        <v>122</v>
      </c>
      <c r="B44" s="51">
        <v>15482.58042</v>
      </c>
      <c r="C44" s="52">
        <v>17271.810839999998</v>
      </c>
      <c r="D44" s="53">
        <f t="shared" si="0"/>
        <v>111.55640966468816</v>
      </c>
      <c r="E44" s="52">
        <v>3285.0599300000003</v>
      </c>
      <c r="F44" s="52">
        <v>1772.40518</v>
      </c>
      <c r="G44" s="66">
        <f t="shared" si="1"/>
        <v>53.953511283430366</v>
      </c>
      <c r="J44" s="15"/>
      <c r="K44" s="36"/>
      <c r="M44" s="36"/>
    </row>
    <row r="45" spans="1:13" x14ac:dyDescent="0.3">
      <c r="A45" s="54" t="s">
        <v>123</v>
      </c>
      <c r="B45" s="51">
        <v>6143.88879</v>
      </c>
      <c r="C45" s="52">
        <v>6384.4595399999998</v>
      </c>
      <c r="D45" s="53">
        <f t="shared" si="0"/>
        <v>103.91561042562425</v>
      </c>
      <c r="E45" s="52">
        <v>576.59003000000007</v>
      </c>
      <c r="F45" s="52">
        <v>524.36153999999999</v>
      </c>
      <c r="G45" s="66">
        <f t="shared" si="1"/>
        <v>90.941832622392013</v>
      </c>
      <c r="J45" s="15"/>
      <c r="K45" s="36"/>
      <c r="M45" s="36"/>
    </row>
    <row r="46" spans="1:13" x14ac:dyDescent="0.3">
      <c r="A46" s="54" t="s">
        <v>124</v>
      </c>
      <c r="B46" s="51">
        <v>536.90733999999998</v>
      </c>
      <c r="C46" s="52">
        <v>467.18898999999999</v>
      </c>
      <c r="D46" s="53">
        <f t="shared" si="0"/>
        <v>87.014826431689315</v>
      </c>
      <c r="E46" s="52">
        <v>0</v>
      </c>
      <c r="F46" s="52">
        <v>0</v>
      </c>
      <c r="G46" s="52">
        <v>0</v>
      </c>
      <c r="J46" s="15"/>
      <c r="K46" s="36"/>
      <c r="M46" s="36"/>
    </row>
    <row r="47" spans="1:13" x14ac:dyDescent="0.3">
      <c r="A47" s="54" t="s">
        <v>125</v>
      </c>
      <c r="B47" s="51">
        <v>472.78361000000001</v>
      </c>
      <c r="C47" s="52">
        <v>724.92561000000001</v>
      </c>
      <c r="D47" s="53">
        <f t="shared" si="0"/>
        <v>153.33137500261483</v>
      </c>
      <c r="E47" s="52">
        <v>19.586009999999998</v>
      </c>
      <c r="F47" s="52">
        <v>12.649799999999999</v>
      </c>
      <c r="G47" s="66">
        <f t="shared" si="1"/>
        <v>64.585895749057613</v>
      </c>
      <c r="J47" s="15"/>
      <c r="K47" s="36"/>
      <c r="M47" s="36"/>
    </row>
    <row r="48" spans="1:13" x14ac:dyDescent="0.3">
      <c r="A48" s="54" t="s">
        <v>126</v>
      </c>
      <c r="B48" s="51">
        <v>4403.0867500000004</v>
      </c>
      <c r="C48" s="52">
        <v>4272.7321099999999</v>
      </c>
      <c r="D48" s="53">
        <f t="shared" si="0"/>
        <v>97.039471457154448</v>
      </c>
      <c r="E48" s="52">
        <v>149.26873999999998</v>
      </c>
      <c r="F48" s="52">
        <v>158.57135</v>
      </c>
      <c r="G48" s="66">
        <f t="shared" si="1"/>
        <v>106.23212201027489</v>
      </c>
      <c r="J48" s="15"/>
      <c r="K48" s="36"/>
      <c r="M48" s="36"/>
    </row>
    <row r="49" spans="1:13" x14ac:dyDescent="0.3">
      <c r="A49" s="54" t="s">
        <v>127</v>
      </c>
      <c r="B49" s="51">
        <v>3505.08536</v>
      </c>
      <c r="C49" s="52">
        <v>3681.6972000000001</v>
      </c>
      <c r="D49" s="53">
        <f t="shared" si="0"/>
        <v>105.03873149611398</v>
      </c>
      <c r="E49" s="52">
        <v>66.340779999999995</v>
      </c>
      <c r="F49" s="52">
        <v>304.31577000000004</v>
      </c>
      <c r="G49" s="53" t="s">
        <v>94</v>
      </c>
      <c r="J49" s="15"/>
      <c r="K49" s="36"/>
      <c r="M49" s="36"/>
    </row>
    <row r="50" spans="1:13" x14ac:dyDescent="0.3">
      <c r="A50" s="37" t="s">
        <v>128</v>
      </c>
      <c r="B50" s="49">
        <v>54540.941299999999</v>
      </c>
      <c r="C50" s="50">
        <v>58618.726029999998</v>
      </c>
      <c r="D50" s="69">
        <f t="shared" si="0"/>
        <v>107.47655730320152</v>
      </c>
      <c r="E50" s="50">
        <v>16625.47984</v>
      </c>
      <c r="F50" s="50">
        <v>14448.4751</v>
      </c>
      <c r="G50" s="65">
        <f t="shared" si="1"/>
        <v>86.905612584111736</v>
      </c>
      <c r="J50" s="15"/>
      <c r="K50" s="36"/>
      <c r="M50" s="36"/>
    </row>
    <row r="51" spans="1:13" x14ac:dyDescent="0.3">
      <c r="A51" s="54" t="s">
        <v>129</v>
      </c>
      <c r="B51" s="51">
        <v>31.389119999999998</v>
      </c>
      <c r="C51" s="52">
        <v>23.334520000000001</v>
      </c>
      <c r="D51" s="53">
        <f t="shared" si="0"/>
        <v>74.339516367454721</v>
      </c>
      <c r="E51" s="52">
        <v>0</v>
      </c>
      <c r="F51" s="52">
        <v>0</v>
      </c>
      <c r="G51" s="52">
        <v>0</v>
      </c>
      <c r="J51" s="15"/>
      <c r="K51" s="36"/>
      <c r="M51" s="36"/>
    </row>
    <row r="52" spans="1:13" x14ac:dyDescent="0.3">
      <c r="A52" s="54" t="s">
        <v>130</v>
      </c>
      <c r="B52" s="51">
        <v>2501.0812000000001</v>
      </c>
      <c r="C52" s="52">
        <v>2637.8775099999998</v>
      </c>
      <c r="D52" s="53">
        <f t="shared" si="0"/>
        <v>105.46948695628113</v>
      </c>
      <c r="E52" s="52">
        <v>10.86547</v>
      </c>
      <c r="F52" s="52">
        <v>2.7768800000000002</v>
      </c>
      <c r="G52" s="66">
        <f t="shared" si="1"/>
        <v>25.556924826997822</v>
      </c>
      <c r="J52" s="15"/>
      <c r="K52" s="36"/>
      <c r="M52" s="36"/>
    </row>
    <row r="53" spans="1:13" x14ac:dyDescent="0.3">
      <c r="A53" s="54" t="s">
        <v>131</v>
      </c>
      <c r="B53" s="51">
        <v>3374.9654100000002</v>
      </c>
      <c r="C53" s="52">
        <v>4262.1707699999997</v>
      </c>
      <c r="D53" s="53">
        <f t="shared" si="0"/>
        <v>126.28783564332883</v>
      </c>
      <c r="E53" s="52">
        <v>261.04638</v>
      </c>
      <c r="F53" s="52">
        <v>279.52609999999999</v>
      </c>
      <c r="G53" s="66">
        <f t="shared" si="1"/>
        <v>107.07909452718707</v>
      </c>
      <c r="J53" s="15"/>
      <c r="K53" s="36"/>
      <c r="M53" s="36"/>
    </row>
    <row r="54" spans="1:13" x14ac:dyDescent="0.3">
      <c r="A54" s="54" t="s">
        <v>132</v>
      </c>
      <c r="B54" s="51">
        <v>4493.2589900000003</v>
      </c>
      <c r="C54" s="52">
        <v>4271.4109600000002</v>
      </c>
      <c r="D54" s="53">
        <f t="shared" si="0"/>
        <v>95.06264761293005</v>
      </c>
      <c r="E54" s="52">
        <v>15.90207</v>
      </c>
      <c r="F54" s="52">
        <v>86.746169999999992</v>
      </c>
      <c r="G54" s="53" t="s">
        <v>94</v>
      </c>
      <c r="J54" s="15"/>
      <c r="K54" s="36"/>
      <c r="M54" s="36"/>
    </row>
    <row r="55" spans="1:13" x14ac:dyDescent="0.3">
      <c r="A55" s="54" t="s">
        <v>133</v>
      </c>
      <c r="B55" s="51">
        <v>2123.0649199999998</v>
      </c>
      <c r="C55" s="52">
        <v>2702.6401299999998</v>
      </c>
      <c r="D55" s="53">
        <f t="shared" si="0"/>
        <v>127.29898669325665</v>
      </c>
      <c r="E55" s="52">
        <v>3.8802600000000003</v>
      </c>
      <c r="F55" s="52">
        <v>12.62772</v>
      </c>
      <c r="G55" s="53" t="s">
        <v>94</v>
      </c>
      <c r="J55" s="15"/>
      <c r="K55" s="36"/>
      <c r="M55" s="36"/>
    </row>
    <row r="56" spans="1:13" x14ac:dyDescent="0.3">
      <c r="A56" s="54" t="s">
        <v>134</v>
      </c>
      <c r="B56" s="51">
        <v>15998.731619999999</v>
      </c>
      <c r="C56" s="52">
        <v>16539.817900000002</v>
      </c>
      <c r="D56" s="53">
        <f t="shared" si="0"/>
        <v>103.38205735836954</v>
      </c>
      <c r="E56" s="52">
        <v>347.04359000000005</v>
      </c>
      <c r="F56" s="52">
        <v>309.71028999999999</v>
      </c>
      <c r="G56" s="66">
        <f t="shared" si="1"/>
        <v>89.242475275224052</v>
      </c>
      <c r="J56" s="15"/>
      <c r="K56" s="36"/>
      <c r="M56" s="36"/>
    </row>
    <row r="57" spans="1:13" x14ac:dyDescent="0.3">
      <c r="A57" s="54" t="s">
        <v>135</v>
      </c>
      <c r="B57" s="51">
        <v>10111.7979</v>
      </c>
      <c r="C57" s="52">
        <v>9463.2815300000002</v>
      </c>
      <c r="D57" s="53">
        <f t="shared" si="0"/>
        <v>93.586537464321765</v>
      </c>
      <c r="E57" s="52">
        <v>4476.5373499999996</v>
      </c>
      <c r="F57" s="52">
        <v>1998.2843899999998</v>
      </c>
      <c r="G57" s="66">
        <f t="shared" si="1"/>
        <v>44.639064387567323</v>
      </c>
      <c r="J57" s="15"/>
      <c r="K57" s="36"/>
      <c r="M57" s="36"/>
    </row>
    <row r="58" spans="1:13" x14ac:dyDescent="0.3">
      <c r="A58" s="54" t="s">
        <v>136</v>
      </c>
      <c r="B58" s="51">
        <v>2671.4761899999999</v>
      </c>
      <c r="C58" s="52">
        <v>2961.0922</v>
      </c>
      <c r="D58" s="53">
        <f t="shared" si="0"/>
        <v>110.84104777291689</v>
      </c>
      <c r="E58" s="52">
        <v>10576.823249999999</v>
      </c>
      <c r="F58" s="52">
        <v>11166.81465</v>
      </c>
      <c r="G58" s="66">
        <f t="shared" si="1"/>
        <v>105.57815315671462</v>
      </c>
      <c r="I58" s="53" t="s">
        <v>94</v>
      </c>
      <c r="J58" s="15"/>
      <c r="K58" s="36"/>
      <c r="M58" s="36"/>
    </row>
    <row r="59" spans="1:13" x14ac:dyDescent="0.3">
      <c r="A59" s="54" t="s">
        <v>137</v>
      </c>
      <c r="B59" s="51">
        <v>13235.175949999999</v>
      </c>
      <c r="C59" s="52">
        <v>15757.10051</v>
      </c>
      <c r="D59" s="53">
        <f t="shared" si="0"/>
        <v>119.05471124469638</v>
      </c>
      <c r="E59" s="52">
        <v>933.38146999999992</v>
      </c>
      <c r="F59" s="52">
        <v>591.98890000000006</v>
      </c>
      <c r="G59" s="66">
        <f t="shared" si="1"/>
        <v>63.424111044330047</v>
      </c>
      <c r="J59" s="15"/>
      <c r="K59" s="36"/>
      <c r="M59" s="36"/>
    </row>
    <row r="60" spans="1:13" x14ac:dyDescent="0.3">
      <c r="A60" s="37" t="s">
        <v>138</v>
      </c>
      <c r="B60" s="49">
        <v>72084.894830000005</v>
      </c>
      <c r="C60" s="50">
        <v>76823.253060000003</v>
      </c>
      <c r="D60" s="69">
        <f t="shared" si="0"/>
        <v>106.57330254996502</v>
      </c>
      <c r="E60" s="50">
        <v>6064.7690499999999</v>
      </c>
      <c r="F60" s="50">
        <v>7185.1642300000003</v>
      </c>
      <c r="G60" s="65">
        <f t="shared" si="1"/>
        <v>118.47383092023927</v>
      </c>
      <c r="J60" s="15"/>
      <c r="K60" s="36"/>
      <c r="M60" s="36"/>
    </row>
    <row r="61" spans="1:13" x14ac:dyDescent="0.3">
      <c r="A61" s="54" t="s">
        <v>139</v>
      </c>
      <c r="B61" s="51">
        <v>1329.27619</v>
      </c>
      <c r="C61" s="52">
        <v>2209.2788399999999</v>
      </c>
      <c r="D61" s="53">
        <f t="shared" si="0"/>
        <v>166.20164090955393</v>
      </c>
      <c r="E61" s="52">
        <v>32.935110000000002</v>
      </c>
      <c r="F61" s="52">
        <v>95.89434</v>
      </c>
      <c r="G61" s="66">
        <f t="shared" si="1"/>
        <v>291.16143835560291</v>
      </c>
      <c r="J61" s="15"/>
      <c r="K61" s="36"/>
      <c r="M61" s="36"/>
    </row>
    <row r="62" spans="1:13" x14ac:dyDescent="0.3">
      <c r="A62" s="54" t="s">
        <v>140</v>
      </c>
      <c r="B62" s="51">
        <v>7028.8919100000003</v>
      </c>
      <c r="C62" s="52">
        <v>7927.3093600000002</v>
      </c>
      <c r="D62" s="53">
        <f t="shared" si="0"/>
        <v>112.78177928332944</v>
      </c>
      <c r="E62" s="52">
        <v>137.10461999999998</v>
      </c>
      <c r="F62" s="52">
        <v>320.53447</v>
      </c>
      <c r="G62" s="66">
        <f t="shared" si="1"/>
        <v>233.78823412369329</v>
      </c>
      <c r="J62" s="15"/>
      <c r="K62" s="36"/>
      <c r="M62" s="36"/>
    </row>
    <row r="63" spans="1:13" x14ac:dyDescent="0.3">
      <c r="A63" s="54" t="s">
        <v>141</v>
      </c>
      <c r="B63" s="51">
        <v>520.45909000000006</v>
      </c>
      <c r="C63" s="52">
        <v>330.22802000000001</v>
      </c>
      <c r="D63" s="53">
        <f t="shared" si="0"/>
        <v>63.449371208023287</v>
      </c>
      <c r="E63" s="52">
        <v>101.62911</v>
      </c>
      <c r="F63" s="52">
        <v>60.937529999999995</v>
      </c>
      <c r="G63" s="66">
        <f t="shared" si="1"/>
        <v>59.960704172259305</v>
      </c>
      <c r="J63" s="15"/>
      <c r="K63" s="36"/>
      <c r="M63" s="36"/>
    </row>
    <row r="64" spans="1:13" x14ac:dyDescent="0.3">
      <c r="A64" s="54" t="s">
        <v>142</v>
      </c>
      <c r="B64" s="51">
        <v>10779.561730000001</v>
      </c>
      <c r="C64" s="52">
        <v>10832.869699999999</v>
      </c>
      <c r="D64" s="53">
        <f t="shared" si="0"/>
        <v>100.49452817596136</v>
      </c>
      <c r="E64" s="52">
        <v>1806.2345299999999</v>
      </c>
      <c r="F64" s="52">
        <v>2017.5825400000001</v>
      </c>
      <c r="G64" s="66">
        <f t="shared" si="1"/>
        <v>111.7010281051376</v>
      </c>
      <c r="J64" s="15"/>
      <c r="K64" s="36"/>
      <c r="M64" s="36"/>
    </row>
    <row r="65" spans="1:13" x14ac:dyDescent="0.3">
      <c r="A65" s="54" t="s">
        <v>143</v>
      </c>
      <c r="B65" s="51">
        <v>3147.1813900000002</v>
      </c>
      <c r="C65" s="52">
        <v>3167.7251000000001</v>
      </c>
      <c r="D65" s="53">
        <f t="shared" si="0"/>
        <v>100.65276536221511</v>
      </c>
      <c r="E65" s="52">
        <v>31.565639999999998</v>
      </c>
      <c r="F65" s="52">
        <v>98.194289999999995</v>
      </c>
      <c r="G65" s="53" t="s">
        <v>94</v>
      </c>
      <c r="J65" s="15"/>
      <c r="K65" s="36"/>
      <c r="M65" s="36"/>
    </row>
    <row r="66" spans="1:13" x14ac:dyDescent="0.3">
      <c r="A66" s="54" t="s">
        <v>144</v>
      </c>
      <c r="B66" s="51">
        <v>9542.61715</v>
      </c>
      <c r="C66" s="52">
        <v>10100.18482</v>
      </c>
      <c r="D66" s="53">
        <f t="shared" si="0"/>
        <v>105.84292192839362</v>
      </c>
      <c r="E66" s="52">
        <v>631.57437000000004</v>
      </c>
      <c r="F66" s="52">
        <v>465.89052000000004</v>
      </c>
      <c r="G66" s="66">
        <f t="shared" si="1"/>
        <v>73.766533622952437</v>
      </c>
      <c r="J66" s="15"/>
      <c r="K66" s="36"/>
      <c r="M66" s="36"/>
    </row>
    <row r="67" spans="1:13" x14ac:dyDescent="0.3">
      <c r="A67" s="54" t="s">
        <v>145</v>
      </c>
      <c r="B67" s="51">
        <v>13298.53341</v>
      </c>
      <c r="C67" s="52">
        <v>16146.616900000001</v>
      </c>
      <c r="D67" s="53">
        <f t="shared" si="0"/>
        <v>121.41652317734788</v>
      </c>
      <c r="E67" s="52">
        <v>486.84843999999998</v>
      </c>
      <c r="F67" s="52">
        <v>520.85672999999997</v>
      </c>
      <c r="G67" s="66">
        <f t="shared" si="1"/>
        <v>106.98539570138091</v>
      </c>
      <c r="J67" s="15"/>
      <c r="K67" s="36"/>
      <c r="M67" s="36"/>
    </row>
    <row r="68" spans="1:13" x14ac:dyDescent="0.3">
      <c r="A68" s="54" t="s">
        <v>146</v>
      </c>
      <c r="B68" s="51">
        <v>24665.268889999999</v>
      </c>
      <c r="C68" s="52">
        <v>25475.424609999998</v>
      </c>
      <c r="D68" s="53">
        <f t="shared" si="0"/>
        <v>103.28460120833493</v>
      </c>
      <c r="E68" s="52">
        <v>2723.2259700000004</v>
      </c>
      <c r="F68" s="52">
        <v>3335.9678599999997</v>
      </c>
      <c r="G68" s="66">
        <f t="shared" si="1"/>
        <v>122.50058925517662</v>
      </c>
      <c r="J68" s="15"/>
      <c r="K68" s="36"/>
      <c r="M68" s="36"/>
    </row>
    <row r="69" spans="1:13" x14ac:dyDescent="0.3">
      <c r="A69" s="54" t="s">
        <v>147</v>
      </c>
      <c r="B69" s="51">
        <v>1773.1050700000001</v>
      </c>
      <c r="C69" s="52">
        <v>633.61570999999992</v>
      </c>
      <c r="D69" s="53">
        <f t="shared" si="0"/>
        <v>35.73480899245299</v>
      </c>
      <c r="E69" s="52">
        <v>113.65125999999999</v>
      </c>
      <c r="F69" s="52">
        <v>269.30595</v>
      </c>
      <c r="G69" s="66">
        <f t="shared" si="1"/>
        <v>236.95817362693558</v>
      </c>
      <c r="J69" s="15"/>
      <c r="K69" s="36"/>
      <c r="M69" s="36"/>
    </row>
    <row r="70" spans="1:13" x14ac:dyDescent="0.3">
      <c r="A70" s="37" t="s">
        <v>148</v>
      </c>
      <c r="B70" s="49">
        <v>44691.40322</v>
      </c>
      <c r="C70" s="50">
        <v>50644.201079999999</v>
      </c>
      <c r="D70" s="69">
        <f t="shared" si="0"/>
        <v>113.31978284659463</v>
      </c>
      <c r="E70" s="50">
        <v>1952.5683300000001</v>
      </c>
      <c r="F70" s="50">
        <v>1916.5107700000001</v>
      </c>
      <c r="G70" s="65">
        <f t="shared" si="1"/>
        <v>98.153326598306563</v>
      </c>
      <c r="J70" s="15"/>
      <c r="K70" s="36"/>
      <c r="M70" s="36"/>
    </row>
    <row r="71" spans="1:13" x14ac:dyDescent="0.3">
      <c r="A71" s="54" t="s">
        <v>149</v>
      </c>
      <c r="B71" s="51">
        <v>2380.45505</v>
      </c>
      <c r="C71" s="52">
        <v>6285.6517699999995</v>
      </c>
      <c r="D71" s="53">
        <f t="shared" ref="D71:D78" si="2">C71/B71*100</f>
        <v>264.05252936828185</v>
      </c>
      <c r="E71" s="52">
        <v>60.106250000000003</v>
      </c>
      <c r="F71" s="52">
        <v>45.895800000000001</v>
      </c>
      <c r="G71" s="66">
        <f t="shared" ref="G71:G78" si="3">F71/E71*100</f>
        <v>76.357783092440471</v>
      </c>
      <c r="J71" s="15"/>
      <c r="K71" s="36"/>
      <c r="M71" s="36"/>
    </row>
    <row r="72" spans="1:13" x14ac:dyDescent="0.3">
      <c r="A72" s="54" t="s">
        <v>150</v>
      </c>
      <c r="B72" s="51">
        <v>6845.1439299999993</v>
      </c>
      <c r="C72" s="52">
        <v>7623.1207000000004</v>
      </c>
      <c r="D72" s="53">
        <f>C72/B72*100</f>
        <v>111.36538220314675</v>
      </c>
      <c r="E72" s="52">
        <v>73.717100000000002</v>
      </c>
      <c r="F72" s="52">
        <v>256.96102999999999</v>
      </c>
      <c r="G72" s="53" t="s">
        <v>94</v>
      </c>
      <c r="J72" s="15"/>
      <c r="K72" s="36"/>
      <c r="M72" s="36"/>
    </row>
    <row r="73" spans="1:13" x14ac:dyDescent="0.3">
      <c r="A73" s="54" t="s">
        <v>151</v>
      </c>
      <c r="B73" s="51">
        <v>1389.7331999999999</v>
      </c>
      <c r="C73" s="52">
        <v>1379.7333600000002</v>
      </c>
      <c r="D73" s="53">
        <f t="shared" si="2"/>
        <v>99.280448937968828</v>
      </c>
      <c r="E73" s="52">
        <v>24.565529999999999</v>
      </c>
      <c r="F73" s="52">
        <v>14.383290000000001</v>
      </c>
      <c r="G73" s="66">
        <f t="shared" si="3"/>
        <v>58.550700921168811</v>
      </c>
      <c r="J73" s="15"/>
      <c r="K73" s="36"/>
      <c r="M73" s="36"/>
    </row>
    <row r="74" spans="1:13" x14ac:dyDescent="0.3">
      <c r="A74" s="54" t="s">
        <v>152</v>
      </c>
      <c r="B74" s="51">
        <v>10290.420960000001</v>
      </c>
      <c r="C74" s="52">
        <v>12263.366169999999</v>
      </c>
      <c r="D74" s="53">
        <f t="shared" si="2"/>
        <v>119.17263849233237</v>
      </c>
      <c r="E74" s="52">
        <v>198.04986</v>
      </c>
      <c r="F74" s="52">
        <v>212.75436999999999</v>
      </c>
      <c r="G74" s="66">
        <f t="shared" si="3"/>
        <v>107.42465054002056</v>
      </c>
      <c r="J74" s="15"/>
      <c r="K74" s="36"/>
      <c r="M74" s="36"/>
    </row>
    <row r="75" spans="1:13" x14ac:dyDescent="0.3">
      <c r="A75" s="54" t="s">
        <v>153</v>
      </c>
      <c r="B75" s="51">
        <v>5970.4701999999997</v>
      </c>
      <c r="C75" s="52">
        <v>7274.1371300000001</v>
      </c>
      <c r="D75" s="53">
        <f t="shared" si="2"/>
        <v>121.83524724736085</v>
      </c>
      <c r="E75" s="52">
        <v>66.111800000000002</v>
      </c>
      <c r="F75" s="52">
        <v>91.886800000000008</v>
      </c>
      <c r="G75" s="66">
        <f t="shared" si="3"/>
        <v>138.98698870700844</v>
      </c>
      <c r="J75" s="15"/>
      <c r="K75" s="36"/>
      <c r="M75" s="36"/>
    </row>
    <row r="76" spans="1:13" x14ac:dyDescent="0.3">
      <c r="A76" s="54" t="s">
        <v>154</v>
      </c>
      <c r="B76" s="51">
        <v>3429.41354</v>
      </c>
      <c r="C76" s="52">
        <v>2833.77612</v>
      </c>
      <c r="D76" s="53">
        <f t="shared" si="2"/>
        <v>82.631507893329186</v>
      </c>
      <c r="E76" s="52">
        <v>153.61641</v>
      </c>
      <c r="F76" s="52">
        <v>350.35657000000003</v>
      </c>
      <c r="G76" s="66">
        <f t="shared" si="3"/>
        <v>228.07235893613188</v>
      </c>
      <c r="J76" s="15"/>
      <c r="K76" s="36"/>
      <c r="M76" s="36"/>
    </row>
    <row r="77" spans="1:13" x14ac:dyDescent="0.3">
      <c r="A77" s="54" t="s">
        <v>155</v>
      </c>
      <c r="B77" s="51">
        <v>615.02704000000006</v>
      </c>
      <c r="C77" s="52">
        <v>852.46124999999995</v>
      </c>
      <c r="D77" s="53">
        <f t="shared" si="2"/>
        <v>138.6054912317351</v>
      </c>
      <c r="E77" s="52">
        <v>3.3094699999999997</v>
      </c>
      <c r="F77" s="52">
        <v>26.938110000000002</v>
      </c>
      <c r="G77" s="53" t="s">
        <v>94</v>
      </c>
      <c r="J77" s="15"/>
      <c r="K77" s="36"/>
      <c r="M77" s="36"/>
    </row>
    <row r="78" spans="1:13" x14ac:dyDescent="0.3">
      <c r="A78" s="54" t="s">
        <v>156</v>
      </c>
      <c r="B78" s="51">
        <v>13770.739300000001</v>
      </c>
      <c r="C78" s="52">
        <v>12131.95458</v>
      </c>
      <c r="D78" s="53">
        <f t="shared" si="2"/>
        <v>88.099515325222939</v>
      </c>
      <c r="E78" s="52">
        <v>1373.0919099999999</v>
      </c>
      <c r="F78" s="52">
        <v>917.33480000000009</v>
      </c>
      <c r="G78" s="66">
        <f t="shared" si="3"/>
        <v>66.807967720092392</v>
      </c>
      <c r="J78" s="15"/>
      <c r="K78" s="36"/>
      <c r="M78" s="36"/>
    </row>
    <row r="79" spans="1:13" x14ac:dyDescent="0.3">
      <c r="A79" s="37" t="s">
        <v>157</v>
      </c>
      <c r="B79" s="49">
        <v>1.1459999999999999</v>
      </c>
      <c r="C79" s="55">
        <v>8.1199999999999992</v>
      </c>
      <c r="D79" s="69" t="s">
        <v>94</v>
      </c>
      <c r="E79" s="50">
        <v>0</v>
      </c>
      <c r="F79" s="50">
        <v>0</v>
      </c>
      <c r="G79" s="50">
        <v>0</v>
      </c>
      <c r="J79" s="15"/>
      <c r="K79" s="36"/>
      <c r="M79" s="36"/>
    </row>
    <row r="80" spans="1:13" x14ac:dyDescent="0.3">
      <c r="J80" s="1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K17" sqref="K17"/>
    </sheetView>
  </sheetViews>
  <sheetFormatPr defaultRowHeight="14.4" x14ac:dyDescent="0.3"/>
  <cols>
    <col min="1" max="1" width="55.5546875" customWidth="1"/>
    <col min="2" max="3" width="12.6640625" customWidth="1"/>
    <col min="4" max="4" width="14" customWidth="1"/>
    <col min="5" max="6" width="11.77734375" customWidth="1"/>
    <col min="7" max="7" width="18.77734375" customWidth="1"/>
  </cols>
  <sheetData>
    <row r="1" spans="1:13" ht="15" x14ac:dyDescent="0.25">
      <c r="A1" s="57" t="s">
        <v>158</v>
      </c>
      <c r="B1" s="41"/>
      <c r="C1" s="42"/>
      <c r="D1" s="42"/>
      <c r="E1" s="42"/>
      <c r="F1" s="42"/>
      <c r="G1" s="42"/>
    </row>
    <row r="2" spans="1:13" x14ac:dyDescent="0.3">
      <c r="A2" s="99" t="s">
        <v>159</v>
      </c>
      <c r="B2" s="82" t="s">
        <v>160</v>
      </c>
      <c r="C2" s="90"/>
      <c r="D2" s="91"/>
      <c r="E2" s="92" t="s">
        <v>161</v>
      </c>
      <c r="F2" s="93"/>
      <c r="G2" s="94"/>
    </row>
    <row r="3" spans="1:13" x14ac:dyDescent="0.3">
      <c r="A3" s="100"/>
      <c r="B3" s="95" t="s">
        <v>186</v>
      </c>
      <c r="C3" s="95" t="s">
        <v>185</v>
      </c>
      <c r="D3" s="43" t="s">
        <v>185</v>
      </c>
      <c r="E3" s="95" t="s">
        <v>186</v>
      </c>
      <c r="F3" s="95" t="s">
        <v>185</v>
      </c>
      <c r="G3" s="43" t="s">
        <v>185</v>
      </c>
    </row>
    <row r="4" spans="1:13" x14ac:dyDescent="0.3">
      <c r="A4" s="56"/>
      <c r="B4" s="96"/>
      <c r="C4" s="96"/>
      <c r="D4" s="44" t="s">
        <v>184</v>
      </c>
      <c r="E4" s="96"/>
      <c r="F4" s="96"/>
      <c r="G4" s="44" t="s">
        <v>187</v>
      </c>
    </row>
    <row r="5" spans="1:13" ht="15" customHeight="1" x14ac:dyDescent="0.3">
      <c r="A5" s="71"/>
      <c r="B5" s="46" t="s">
        <v>23</v>
      </c>
      <c r="C5" s="46" t="s">
        <v>23</v>
      </c>
      <c r="D5" s="58" t="s">
        <v>82</v>
      </c>
      <c r="E5" s="46" t="s">
        <v>23</v>
      </c>
      <c r="F5" s="46" t="s">
        <v>23</v>
      </c>
      <c r="G5" s="48" t="s">
        <v>82</v>
      </c>
      <c r="J5" s="15"/>
      <c r="K5" s="15"/>
    </row>
    <row r="6" spans="1:13" ht="15" customHeight="1" x14ac:dyDescent="0.3">
      <c r="A6" s="37" t="s">
        <v>162</v>
      </c>
      <c r="B6" s="49">
        <f>SUM(B7:B27)</f>
        <v>308569.54064000002</v>
      </c>
      <c r="C6" s="49">
        <f>SUM(C7:C27)</f>
        <v>330377.50686000002</v>
      </c>
      <c r="D6" s="59">
        <f>C6/B6*100</f>
        <v>107.06743970087533</v>
      </c>
      <c r="E6" s="49">
        <f t="shared" ref="E6:F6" si="0">SUM(E7:E27)</f>
        <v>60273.923870000006</v>
      </c>
      <c r="F6" s="49">
        <f t="shared" si="0"/>
        <v>61212.537519999998</v>
      </c>
      <c r="G6" s="59">
        <f>F6/E6*100</f>
        <v>101.55724663292938</v>
      </c>
      <c r="J6" s="70"/>
      <c r="K6" s="70"/>
      <c r="L6" s="36"/>
      <c r="M6" s="36"/>
    </row>
    <row r="7" spans="1:13" x14ac:dyDescent="0.3">
      <c r="A7" s="37" t="s">
        <v>183</v>
      </c>
      <c r="B7" s="51">
        <v>20841.04205</v>
      </c>
      <c r="C7" s="51">
        <v>25251.307609999996</v>
      </c>
      <c r="D7" s="60">
        <f t="shared" ref="D7:D27" si="1">C7/B7*100</f>
        <v>121.16144456414067</v>
      </c>
      <c r="E7" s="51">
        <v>1156.7776200000001</v>
      </c>
      <c r="F7" s="51">
        <v>1414.4295400000001</v>
      </c>
      <c r="G7" s="60">
        <f t="shared" ref="G7:G27" si="2">F7/E7*100</f>
        <v>122.27324556987884</v>
      </c>
      <c r="J7" s="70"/>
      <c r="K7" s="70"/>
      <c r="L7" s="15"/>
      <c r="M7" s="15"/>
    </row>
    <row r="8" spans="1:13" x14ac:dyDescent="0.3">
      <c r="A8" s="37" t="s">
        <v>182</v>
      </c>
      <c r="B8" s="51">
        <v>13177.053529999999</v>
      </c>
      <c r="C8" s="51">
        <v>13709.372849999996</v>
      </c>
      <c r="D8" s="60">
        <f t="shared" si="1"/>
        <v>104.03974468790062</v>
      </c>
      <c r="E8" s="51">
        <v>329.34785999999997</v>
      </c>
      <c r="F8" s="51">
        <v>678.29663999999991</v>
      </c>
      <c r="G8" s="60">
        <f t="shared" si="2"/>
        <v>205.95143384262462</v>
      </c>
      <c r="J8" s="70"/>
      <c r="K8" s="70"/>
      <c r="L8" s="15"/>
      <c r="M8" s="15"/>
    </row>
    <row r="9" spans="1:13" x14ac:dyDescent="0.3">
      <c r="A9" s="37" t="s">
        <v>181</v>
      </c>
      <c r="B9" s="51">
        <v>971.98843000000011</v>
      </c>
      <c r="C9" s="51">
        <v>1877.4555</v>
      </c>
      <c r="D9" s="60">
        <f t="shared" si="1"/>
        <v>193.15615721886729</v>
      </c>
      <c r="E9" s="51">
        <v>26.857880000000002</v>
      </c>
      <c r="F9" s="51">
        <v>27.582519999999999</v>
      </c>
      <c r="G9" s="60">
        <f t="shared" si="2"/>
        <v>102.69805360661377</v>
      </c>
      <c r="J9" s="70"/>
      <c r="K9" s="70"/>
      <c r="L9" s="36"/>
      <c r="M9" s="36"/>
    </row>
    <row r="10" spans="1:13" x14ac:dyDescent="0.3">
      <c r="A10" s="37" t="s">
        <v>180</v>
      </c>
      <c r="B10" s="51">
        <v>30191.162950000005</v>
      </c>
      <c r="C10" s="51">
        <v>30476.442959999997</v>
      </c>
      <c r="D10" s="60">
        <f t="shared" si="1"/>
        <v>100.94491229262168</v>
      </c>
      <c r="E10" s="51">
        <v>3022.2927300000001</v>
      </c>
      <c r="F10" s="51">
        <v>2958.8200099999999</v>
      </c>
      <c r="G10" s="60">
        <f t="shared" si="2"/>
        <v>97.899848701948869</v>
      </c>
      <c r="J10" s="70"/>
      <c r="K10" s="70"/>
      <c r="L10" s="36"/>
      <c r="M10" s="36"/>
    </row>
    <row r="11" spans="1:13" ht="15" customHeight="1" x14ac:dyDescent="0.3">
      <c r="A11" s="37" t="s">
        <v>179</v>
      </c>
      <c r="B11" s="51">
        <v>37014.13162</v>
      </c>
      <c r="C11" s="51">
        <v>36425.362549999998</v>
      </c>
      <c r="D11" s="60">
        <f t="shared" si="1"/>
        <v>98.409339773131748</v>
      </c>
      <c r="E11" s="51">
        <v>20603.068860000003</v>
      </c>
      <c r="F11" s="51">
        <v>23034.436739999997</v>
      </c>
      <c r="G11" s="60">
        <f t="shared" si="2"/>
        <v>111.80099865957538</v>
      </c>
      <c r="J11" s="70"/>
      <c r="K11" s="70"/>
      <c r="L11" s="36"/>
      <c r="M11" s="36"/>
    </row>
    <row r="12" spans="1:13" ht="15" customHeight="1" x14ac:dyDescent="0.3">
      <c r="A12" s="37" t="s">
        <v>178</v>
      </c>
      <c r="B12" s="51">
        <v>34731.509609999994</v>
      </c>
      <c r="C12" s="51">
        <v>36032.379109999994</v>
      </c>
      <c r="D12" s="60">
        <f t="shared" si="1"/>
        <v>103.74550232514355</v>
      </c>
      <c r="E12" s="51">
        <v>4094.2655100000006</v>
      </c>
      <c r="F12" s="51">
        <v>2710.4179799999997</v>
      </c>
      <c r="G12" s="60">
        <f t="shared" si="2"/>
        <v>66.200347128928598</v>
      </c>
      <c r="J12" s="70"/>
      <c r="K12" s="70"/>
      <c r="L12" s="15"/>
      <c r="M12" s="15"/>
    </row>
    <row r="13" spans="1:13" ht="15" customHeight="1" x14ac:dyDescent="0.3">
      <c r="A13" s="37" t="s">
        <v>177</v>
      </c>
      <c r="B13" s="51">
        <v>11964.034640000002</v>
      </c>
      <c r="C13" s="51">
        <v>12544.194490000002</v>
      </c>
      <c r="D13" s="60">
        <f t="shared" si="1"/>
        <v>104.84919901569259</v>
      </c>
      <c r="E13" s="51">
        <v>467.28248000000002</v>
      </c>
      <c r="F13" s="51">
        <v>369.61226000000005</v>
      </c>
      <c r="G13" s="60">
        <f t="shared" si="2"/>
        <v>79.098249093353559</v>
      </c>
      <c r="J13" s="70"/>
      <c r="K13" s="70"/>
      <c r="L13" s="15"/>
      <c r="M13" s="15"/>
    </row>
    <row r="14" spans="1:13" x14ac:dyDescent="0.3">
      <c r="A14" s="37" t="s">
        <v>176</v>
      </c>
      <c r="B14" s="51">
        <v>1807.3874199999998</v>
      </c>
      <c r="C14" s="51">
        <v>2088.8167100000001</v>
      </c>
      <c r="D14" s="60">
        <f t="shared" si="1"/>
        <v>115.57105504253207</v>
      </c>
      <c r="E14" s="51">
        <v>343.95953000000003</v>
      </c>
      <c r="F14" s="51">
        <v>438.65958000000001</v>
      </c>
      <c r="G14" s="60">
        <f t="shared" si="2"/>
        <v>127.53232335211062</v>
      </c>
      <c r="J14" s="70"/>
      <c r="K14" s="70"/>
      <c r="L14" s="36"/>
      <c r="M14" s="36"/>
    </row>
    <row r="15" spans="1:13" ht="15" customHeight="1" x14ac:dyDescent="0.3">
      <c r="A15" s="37" t="s">
        <v>175</v>
      </c>
      <c r="B15" s="51">
        <v>3900.5122200000005</v>
      </c>
      <c r="C15" s="51">
        <v>5276.7895300000009</v>
      </c>
      <c r="D15" s="60">
        <f t="shared" si="1"/>
        <v>135.28452757930341</v>
      </c>
      <c r="E15" s="51">
        <v>2610.98227</v>
      </c>
      <c r="F15" s="51">
        <v>3536.3679099999999</v>
      </c>
      <c r="G15" s="60">
        <f t="shared" si="2"/>
        <v>135.44204993778069</v>
      </c>
      <c r="J15" s="70"/>
      <c r="K15" s="70"/>
      <c r="L15" s="15"/>
      <c r="M15" s="15"/>
    </row>
    <row r="16" spans="1:13" ht="15" customHeight="1" x14ac:dyDescent="0.3">
      <c r="A16" s="37" t="s">
        <v>174</v>
      </c>
      <c r="B16" s="51">
        <v>4984.0994200000005</v>
      </c>
      <c r="C16" s="51">
        <v>4864.79493</v>
      </c>
      <c r="D16" s="60">
        <f t="shared" si="1"/>
        <v>97.606297949810951</v>
      </c>
      <c r="E16" s="51">
        <v>746.92102999999997</v>
      </c>
      <c r="F16" s="51">
        <v>630.65235000000007</v>
      </c>
      <c r="G16" s="60">
        <f t="shared" si="2"/>
        <v>84.433604714543932</v>
      </c>
      <c r="J16" s="70"/>
      <c r="K16" s="70"/>
      <c r="L16" s="15"/>
      <c r="M16" s="15"/>
    </row>
    <row r="17" spans="1:13" ht="15" customHeight="1" x14ac:dyDescent="0.3">
      <c r="A17" s="37" t="s">
        <v>173</v>
      </c>
      <c r="B17" s="51">
        <v>11708.660679999999</v>
      </c>
      <c r="C17" s="51">
        <v>13703.799360000001</v>
      </c>
      <c r="D17" s="60">
        <f t="shared" si="1"/>
        <v>117.03985395535437</v>
      </c>
      <c r="E17" s="51">
        <v>196.89042000000001</v>
      </c>
      <c r="F17" s="51">
        <v>215.85504</v>
      </c>
      <c r="G17" s="60">
        <f t="shared" si="2"/>
        <v>109.63206843684929</v>
      </c>
      <c r="J17" s="70"/>
      <c r="K17" s="70"/>
      <c r="L17" s="15"/>
      <c r="M17" s="15"/>
    </row>
    <row r="18" spans="1:13" x14ac:dyDescent="0.3">
      <c r="A18" s="37" t="s">
        <v>169</v>
      </c>
      <c r="B18" s="51">
        <v>6279.1885899999997</v>
      </c>
      <c r="C18" s="51">
        <v>7686.5980800000007</v>
      </c>
      <c r="D18" s="60">
        <f t="shared" si="1"/>
        <v>122.41387513414375</v>
      </c>
      <c r="E18" s="51">
        <v>68.352999999999994</v>
      </c>
      <c r="F18" s="51">
        <v>92.97214000000001</v>
      </c>
      <c r="G18" s="60">
        <f t="shared" si="2"/>
        <v>136.01764370254418</v>
      </c>
      <c r="J18" s="70"/>
      <c r="K18" s="70"/>
      <c r="L18" s="15"/>
      <c r="M18" s="15"/>
    </row>
    <row r="19" spans="1:13" x14ac:dyDescent="0.3">
      <c r="A19" s="37" t="s">
        <v>168</v>
      </c>
      <c r="B19" s="51">
        <v>11832.52628</v>
      </c>
      <c r="C19" s="51">
        <v>11917.675799999997</v>
      </c>
      <c r="D19" s="60">
        <f t="shared" si="1"/>
        <v>100.71962248792062</v>
      </c>
      <c r="E19" s="51">
        <v>358.82972999999998</v>
      </c>
      <c r="F19" s="51">
        <v>313.41421000000003</v>
      </c>
      <c r="G19" s="60">
        <f t="shared" si="2"/>
        <v>87.343434447307374</v>
      </c>
      <c r="J19" s="70"/>
      <c r="K19" s="70"/>
      <c r="L19" s="15"/>
      <c r="M19" s="15"/>
    </row>
    <row r="20" spans="1:13" ht="15" customHeight="1" x14ac:dyDescent="0.3">
      <c r="A20" s="37" t="s">
        <v>167</v>
      </c>
      <c r="B20" s="51">
        <v>2345.5004399999998</v>
      </c>
      <c r="C20" s="51">
        <v>1565.0376999999999</v>
      </c>
      <c r="D20" s="60">
        <f t="shared" si="1"/>
        <v>66.725107926221497</v>
      </c>
      <c r="E20" s="51">
        <v>89.402000000000001</v>
      </c>
      <c r="F20" s="51">
        <v>4.2421699999999998</v>
      </c>
      <c r="G20" s="60">
        <f t="shared" si="2"/>
        <v>4.7450504462987402</v>
      </c>
      <c r="J20" s="70"/>
      <c r="K20" s="70"/>
      <c r="L20" s="36"/>
      <c r="M20" s="36"/>
    </row>
    <row r="21" spans="1:13" ht="15" customHeight="1" x14ac:dyDescent="0.3">
      <c r="A21" s="37" t="s">
        <v>166</v>
      </c>
      <c r="B21" s="51">
        <v>26193.826549999998</v>
      </c>
      <c r="C21" s="51">
        <v>28354.905689999996</v>
      </c>
      <c r="D21" s="60">
        <f t="shared" si="1"/>
        <v>108.25033767355383</v>
      </c>
      <c r="E21" s="51">
        <v>19357.044720000002</v>
      </c>
      <c r="F21" s="51">
        <v>16659.439920000004</v>
      </c>
      <c r="G21" s="60">
        <f t="shared" si="2"/>
        <v>86.063963590409074</v>
      </c>
      <c r="J21" s="70"/>
      <c r="K21" s="70"/>
      <c r="L21" s="36"/>
      <c r="M21" s="36"/>
    </row>
    <row r="22" spans="1:13" x14ac:dyDescent="0.3">
      <c r="A22" s="37" t="s">
        <v>165</v>
      </c>
      <c r="B22" s="51">
        <v>45442.875749999999</v>
      </c>
      <c r="C22" s="51">
        <v>50024.175349999998</v>
      </c>
      <c r="D22" s="60">
        <f t="shared" si="1"/>
        <v>110.08144736526715</v>
      </c>
      <c r="E22" s="51">
        <v>3224.1910400000002</v>
      </c>
      <c r="F22" s="51">
        <v>3703.2217300000002</v>
      </c>
      <c r="G22" s="60">
        <f t="shared" si="2"/>
        <v>114.85739163892721</v>
      </c>
      <c r="J22" s="70"/>
      <c r="K22" s="70"/>
      <c r="L22" s="36"/>
      <c r="M22" s="36"/>
    </row>
    <row r="23" spans="1:13" x14ac:dyDescent="0.3">
      <c r="A23" s="37" t="s">
        <v>164</v>
      </c>
      <c r="B23" s="51">
        <v>26844.560420000005</v>
      </c>
      <c r="C23" s="51">
        <v>26494.042709999998</v>
      </c>
      <c r="D23" s="60">
        <f t="shared" si="1"/>
        <v>98.69426913864136</v>
      </c>
      <c r="E23" s="51">
        <v>2842.0962500000005</v>
      </c>
      <c r="F23" s="51">
        <v>3621.7303099999999</v>
      </c>
      <c r="G23" s="60">
        <f t="shared" si="2"/>
        <v>127.4316557716861</v>
      </c>
      <c r="J23" s="70"/>
      <c r="K23" s="70"/>
      <c r="L23" s="15"/>
      <c r="M23" s="15"/>
    </row>
    <row r="24" spans="1:13" x14ac:dyDescent="0.3">
      <c r="A24" s="37" t="s">
        <v>170</v>
      </c>
      <c r="B24" s="51">
        <v>4418.6795800000009</v>
      </c>
      <c r="C24" s="51">
        <v>4808.168459999999</v>
      </c>
      <c r="D24" s="60">
        <f t="shared" si="1"/>
        <v>108.81459886258595</v>
      </c>
      <c r="E24" s="51">
        <v>170.59376</v>
      </c>
      <c r="F24" s="51">
        <v>390.89317999999997</v>
      </c>
      <c r="G24" s="60">
        <f t="shared" si="2"/>
        <v>229.13685705737419</v>
      </c>
      <c r="J24" s="70"/>
      <c r="K24" s="70"/>
      <c r="L24" s="15"/>
      <c r="M24" s="15"/>
    </row>
    <row r="25" spans="1:13" x14ac:dyDescent="0.3">
      <c r="A25" s="37" t="s">
        <v>163</v>
      </c>
      <c r="B25" s="51">
        <v>161.93684999999999</v>
      </c>
      <c r="C25" s="51">
        <v>556.83103000000006</v>
      </c>
      <c r="D25" s="53" t="s">
        <v>94</v>
      </c>
      <c r="E25" s="51">
        <v>343.55253000000005</v>
      </c>
      <c r="F25" s="51">
        <v>92.005399999999995</v>
      </c>
      <c r="G25" s="60">
        <f t="shared" si="2"/>
        <v>26.780591602687366</v>
      </c>
      <c r="J25" s="70"/>
      <c r="K25" s="70"/>
      <c r="L25" s="15"/>
      <c r="M25" s="15"/>
    </row>
    <row r="26" spans="1:13" x14ac:dyDescent="0.3">
      <c r="A26" s="37" t="s">
        <v>171</v>
      </c>
      <c r="B26" s="51">
        <v>12303.029799999998</v>
      </c>
      <c r="C26" s="51">
        <v>16695.66762</v>
      </c>
      <c r="D26" s="60">
        <f t="shared" si="1"/>
        <v>135.70370787852602</v>
      </c>
      <c r="E26" s="51">
        <v>174.87464999999997</v>
      </c>
      <c r="F26" s="51">
        <v>313.58788999999996</v>
      </c>
      <c r="G26" s="60">
        <f t="shared" si="2"/>
        <v>179.32152544694156</v>
      </c>
      <c r="J26" s="70"/>
      <c r="K26" s="70"/>
      <c r="L26" s="15"/>
      <c r="M26" s="15"/>
    </row>
    <row r="27" spans="1:13" x14ac:dyDescent="0.3">
      <c r="A27" s="37" t="s">
        <v>172</v>
      </c>
      <c r="B27" s="51">
        <v>1455.8338100000001</v>
      </c>
      <c r="C27" s="51">
        <v>23.68882</v>
      </c>
      <c r="D27" s="60">
        <f t="shared" si="1"/>
        <v>1.6271651226454205</v>
      </c>
      <c r="E27" s="51">
        <v>46.34</v>
      </c>
      <c r="F27" s="51">
        <v>5.9</v>
      </c>
      <c r="G27" s="60">
        <f t="shared" si="2"/>
        <v>12.73198100992663</v>
      </c>
      <c r="J27" s="70"/>
      <c r="K27" s="70"/>
    </row>
    <row r="28" spans="1:13" ht="15" x14ac:dyDescent="0.25">
      <c r="D28" s="64"/>
      <c r="J28" s="70"/>
      <c r="K28" s="70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aaa</vt:lpstr>
      <vt:lpstr>bb</vt:lpstr>
      <vt:lpstr>ffffffff</vt:lpstr>
      <vt:lpstr>polje</vt:lpstr>
      <vt:lpstr>vccvcv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2020-03-27T12:40:35Z</dcterms:modified>
</cp:coreProperties>
</file>